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_2024_Total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<sst xmlns="http://schemas.openxmlformats.org/spreadsheetml/2006/main" count="68" uniqueCount="61">
  <si>
    <t xml:space="preserve">AVETH Budget 2025</t>
  </si>
  <si>
    <t xml:space="preserve">Budget 2025</t>
  </si>
  <si>
    <t xml:space="preserve">Budget 2024</t>
  </si>
  <si>
    <t xml:space="preserve">Diff. 2025-2024</t>
  </si>
  <si>
    <t xml:space="preserve">-</t>
  </si>
  <si>
    <t xml:space="preserve">+</t>
  </si>
  <si>
    <t xml:space="preserve">AVETH Regular Revenues</t>
  </si>
  <si>
    <t xml:space="preserve">Revenues</t>
  </si>
  <si>
    <t xml:space="preserve">Membership fees</t>
  </si>
  <si>
    <t xml:space="preserve">Other income</t>
  </si>
  <si>
    <t xml:space="preserve">Interest</t>
  </si>
  <si>
    <t xml:space="preserve">Total Revenues AVETH</t>
  </si>
  <si>
    <t xml:space="preserve">AVETH Regular Expenses</t>
  </si>
  <si>
    <t xml:space="preserve">Personnel &amp; Administration</t>
  </si>
  <si>
    <t xml:space="preserve">Accounting Audit</t>
  </si>
  <si>
    <t xml:space="preserve">Staff Salaries</t>
  </si>
  <si>
    <t xml:space="preserve">Staff Presents</t>
  </si>
  <si>
    <t xml:space="preserve">Post, Copy, Repro</t>
  </si>
  <si>
    <t xml:space="preserve">Office material</t>
  </si>
  <si>
    <t xml:space="preserve">IT Expenses</t>
  </si>
  <si>
    <t xml:space="preserve">Bank account expenses</t>
  </si>
  <si>
    <t xml:space="preserve">Insurance</t>
  </si>
  <si>
    <t xml:space="preserve">Board &amp; Presidency</t>
  </si>
  <si>
    <t xml:space="preserve">General Assemblies</t>
  </si>
  <si>
    <t xml:space="preserve">Board meetings</t>
  </si>
  <si>
    <t xml:space="preserve">Board retreat</t>
  </si>
  <si>
    <t xml:space="preserve">Christmas dinner</t>
  </si>
  <si>
    <t xml:space="preserve">Farewell gifts</t>
  </si>
  <si>
    <t xml:space="preserve">Membership actionuni</t>
  </si>
  <si>
    <t xml:space="preserve">Relations VSETH + PeKo + ETH</t>
  </si>
  <si>
    <t xml:space="preserve">Relations Department Associations + Commissions</t>
  </si>
  <si>
    <t xml:space="preserve">Contingency funds</t>
  </si>
  <si>
    <t xml:space="preserve">Communication</t>
  </si>
  <si>
    <t xml:space="preserve">AVETH Annual Report</t>
  </si>
  <si>
    <t xml:space="preserve">Advertise &amp; Merchandise</t>
  </si>
  <si>
    <t xml:space="preserve">Newsletter Distribution and Workshops</t>
  </si>
  <si>
    <t xml:space="preserve">Internal Activities</t>
  </si>
  <si>
    <t xml:space="preserve">Counseling</t>
  </si>
  <si>
    <t xml:space="preserve">Training and Workshops</t>
  </si>
  <si>
    <t xml:space="preserve">Outreach</t>
  </si>
  <si>
    <t xml:space="preserve">Events</t>
  </si>
  <si>
    <t xml:space="preserve">Monthly Events</t>
  </si>
  <si>
    <t xml:space="preserve">Networking &amp; Recruitment</t>
  </si>
  <si>
    <t xml:space="preserve">Support for interdepartemental events (incl. Hönggergames)</t>
  </si>
  <si>
    <t xml:space="preserve">DA Networking &amp; Apero</t>
  </si>
  <si>
    <t xml:space="preserve">Postdoc Relations</t>
  </si>
  <si>
    <t xml:space="preserve">Networking Events</t>
  </si>
  <si>
    <t xml:space="preserve">Career Support Activities</t>
  </si>
  <si>
    <t xml:space="preserve">University Politics &amp; Networking</t>
  </si>
  <si>
    <t xml:space="preserve">Internal Activities (Politics Working Group)</t>
  </si>
  <si>
    <t xml:space="preserve">Sustainability (Politics Working Group)</t>
  </si>
  <si>
    <t xml:space="preserve">n/a*</t>
  </si>
  <si>
    <t xml:space="preserve">* newly implemented budget dedicated for sustainability working group</t>
  </si>
  <si>
    <t xml:space="preserve">Networking Activities</t>
  </si>
  <si>
    <t xml:space="preserve">Diversity</t>
  </si>
  <si>
    <t xml:space="preserve">Campus Events</t>
  </si>
  <si>
    <t xml:space="preserve">Diversity Award</t>
  </si>
  <si>
    <t xml:space="preserve">Diversity Fund - Support for diversity related events</t>
  </si>
  <si>
    <t xml:space="preserve">Departmental Associations</t>
  </si>
  <si>
    <t xml:space="preserve">AVETH Total Expenses</t>
  </si>
  <si>
    <t xml:space="preserve">Operational Profit (+) or Loss (-) AVETH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</si>
</sst>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_);\-#,##0.00"/>
    <numFmt numFmtId="166" formatCode="[$-409]General"/>
    <numFmt numFmtId="167" formatCode="0;0"/>
    <numFmt numFmtId="168" formatCode="[$-409]#,##0"/>
    <numFmt numFmtId="169" formatCode="[$-409]#,##0.00"/>
    <numFmt numFmtId="170" formatCode="#,##0.0"/>
    <numFmt numFmtId="171" formatCode="#,##0;#,##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b val="true"/>
      <sz val="14"/>
      <color theme="1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4"/>
      <color theme="1"/>
      <name val="Arial"/>
      <family val="0"/>
      <charset val="1"/>
    </font>
    <font>
      <sz val="11"/>
      <color theme="1"/>
      <name val="Calibri"/>
      <family val="0"/>
      <charset val="1"/>
    </font>
    <font>
      <b val="true"/>
      <sz val="10"/>
      <color theme="1"/>
      <name val="Calibri"/>
      <family val="2"/>
      <charset val="1"/>
    </font>
    <font>
      <b val="true"/>
      <sz val="13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0"/>
      <charset val="1"/>
    </font>
    <font>
      <b val="true"/>
      <sz val="13"/>
      <color theme="1"/>
      <name val="Calibri"/>
      <family val="2"/>
      <charset val="1"/>
    </font>
    <font>
      <b val="true"/>
      <sz val="13"/>
      <color rgb="FF000000"/>
      <name val="Calibri"/>
      <family val="0"/>
      <charset val="1"/>
    </font>
    <font>
      <sz val="12"/>
      <color theme="1"/>
      <name val="Calibri"/>
      <family val="0"/>
      <charset val="1"/>
    </font>
    <font>
      <b val="true"/>
      <sz val="14"/>
      <color theme="1"/>
      <name val="Calibri"/>
      <family val="2"/>
      <charset val="1"/>
    </font>
    <font>
      <b val="true"/>
      <sz val="20"/>
      <color theme="1"/>
      <name val="Calibri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4CCCC"/>
        <bgColor rgb="FFF5CCCD"/>
      </patternFill>
    </fill>
    <fill>
      <patternFill patternType="solid">
        <fgColor rgb="FFCFE2F3"/>
        <bgColor rgb="FFCFE2F4"/>
      </patternFill>
    </fill>
    <fill>
      <patternFill patternType="solid">
        <fgColor rgb="FFF2F2F2"/>
        <bgColor rgb="FFCFE2F3"/>
      </patternFill>
    </fill>
    <fill>
      <patternFill patternType="solid">
        <fgColor rgb="FF92D050"/>
        <bgColor rgb="FF969696"/>
      </patternFill>
    </fill>
    <fill>
      <patternFill patternType="solid">
        <fgColor rgb="FFF5CCCD"/>
        <bgColor rgb="FFF4CCCC"/>
      </patternFill>
    </fill>
    <fill>
      <patternFill patternType="solid">
        <fgColor rgb="FFCFE2F4"/>
        <bgColor rgb="FFCFE2F3"/>
      </patternFill>
    </fill>
    <fill>
      <patternFill patternType="solid">
        <fgColor rgb="FFF4B083"/>
        <bgColor rgb="FFF4CCCC"/>
      </patternFill>
    </fill>
    <fill>
      <patternFill patternType="solid">
        <fgColor rgb="FFFF6600"/>
        <bgColor rgb="FFF86600"/>
      </patternFill>
    </fill>
    <fill>
      <patternFill patternType="solid">
        <fgColor rgb="FFF86600"/>
        <bgColor rgb="FFFF6600"/>
      </patternFill>
    </fill>
    <fill>
      <patternFill patternType="solid">
        <fgColor rgb="FFFFDBB6"/>
        <bgColor rgb="FFF5CCCD"/>
      </patternFill>
    </fill>
    <fill>
      <patternFill patternType="solid">
        <fgColor rgb="FF00A933"/>
        <bgColor rgb="FF0080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>
        <color rgb="FF191919"/>
      </left>
      <right style="medium"/>
      <top/>
      <bottom/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3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5" borderId="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5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5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1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3" fillId="2" borderId="1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3" fillId="3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3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3" fillId="6" borderId="1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7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4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8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8" borderId="1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8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8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8" borderId="1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0" borderId="1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5" fillId="2" borderId="1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6" fillId="2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4" fillId="2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5" fillId="3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6" fillId="3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6" fillId="3" borderId="1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6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6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7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7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4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8" borderId="1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4" fillId="3" borderId="1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6" fillId="4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2" borderId="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2" borderId="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3" borderId="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3" borderId="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3" borderId="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6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7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7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9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9" borderId="1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9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10" borderId="1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9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3" borderId="1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6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8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2" fillId="8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11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21" fillId="2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9" fillId="3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9" fillId="4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1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1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8" fillId="2" borderId="1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9" fillId="2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8" fillId="3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2" fillId="8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2" fillId="8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1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9" fillId="1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9" borderId="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9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9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9" borderId="1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2" fillId="0" borderId="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6" fillId="2" borderId="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3" borderId="15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3" borderId="9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7" borderId="1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4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9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VETH Normal" xfId="20"/>
    <cellStyle name="Normal 2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4CCCC"/>
      <rgbColor rgb="FF808080"/>
      <rgbColor rgb="FF9999FF"/>
      <rgbColor rgb="FF993366"/>
      <rgbColor rgb="FFF5CCCD"/>
      <rgbColor rgb="FFCFE2F3"/>
      <rgbColor rgb="FF660066"/>
      <rgbColor rgb="FFFF8080"/>
      <rgbColor rgb="FF0066CC"/>
      <rgbColor rgb="FFCFE2F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083"/>
      <rgbColor rgb="FFCC99FF"/>
      <rgbColor rgb="FFFFDBB6"/>
      <rgbColor rgb="FF3366FF"/>
      <rgbColor rgb="FF33CCCC"/>
      <rgbColor rgb="FF92D050"/>
      <rgbColor rgb="FFFFCC00"/>
      <rgbColor rgb="FFF86600"/>
      <rgbColor rgb="FFFF6600"/>
      <rgbColor rgb="FF666699"/>
      <rgbColor rgb="FF969696"/>
      <rgbColor rgb="FF003366"/>
      <rgbColor rgb="FF00A933"/>
      <rgbColor rgb="FF191919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955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46" activeCellId="0" sqref="A46"/>
    </sheetView>
  </sheetViews>
  <sheetFormatPr defaultColWidth="14.5234375" defaultRowHeight="15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1" width="40.33"/>
    <col collapsed="false" customWidth="true" hidden="false" outlineLevel="0" max="3" min="3" style="1" width="11.12"/>
    <col collapsed="false" customWidth="true" hidden="false" outlineLevel="0" max="4" min="4" style="1" width="10.29"/>
    <col collapsed="false" customWidth="true" hidden="false" outlineLevel="0" max="5" min="5" style="1" width="9.87"/>
    <col collapsed="false" customWidth="true" hidden="false" outlineLevel="0" max="6" min="6" style="1" width="8.16"/>
    <col collapsed="false" customWidth="true" hidden="false" outlineLevel="0" max="8" min="7" style="1" width="9.67"/>
    <col collapsed="false" customWidth="true" hidden="false" outlineLevel="0" max="10" min="9" style="1" width="11.26"/>
    <col collapsed="false" customWidth="true" hidden="false" outlineLevel="0" max="11" min="11" style="1" width="9.83"/>
    <col collapsed="false" customWidth="true" hidden="false" outlineLevel="0" max="12" min="12" style="1" width="11"/>
    <col collapsed="false" customWidth="true" hidden="false" outlineLevel="0" max="13" min="13" style="1" width="9.67"/>
    <col collapsed="false" customWidth="true" hidden="true" outlineLevel="0" max="14" min="14" style="1" width="9.67"/>
    <col collapsed="false" customWidth="true" hidden="false" outlineLevel="0" max="15" min="15" style="1" width="25.33"/>
    <col collapsed="false" customWidth="true" hidden="false" outlineLevel="0" max="16" min="16" style="1" width="3.34"/>
    <col collapsed="false" customWidth="true" hidden="false" outlineLevel="0" max="26" min="17" style="1" width="10.66"/>
    <col collapsed="false" customWidth="false" hidden="false" outlineLevel="0" max="16384" min="27" style="1" width="14.52"/>
  </cols>
  <sheetData>
    <row r="1" customFormat="false" ht="17.35" hidden="false" customHeight="false" outlineLevel="0" collapsed="false">
      <c r="A1" s="2" t="s">
        <v>0</v>
      </c>
      <c r="B1" s="3"/>
      <c r="C1" s="4" t="s">
        <v>1</v>
      </c>
      <c r="D1" s="4"/>
      <c r="E1" s="4"/>
      <c r="F1" s="4"/>
      <c r="G1" s="4"/>
      <c r="H1" s="4"/>
      <c r="I1" s="5" t="s">
        <v>2</v>
      </c>
      <c r="J1" s="5"/>
      <c r="K1" s="5"/>
      <c r="L1" s="5"/>
      <c r="M1" s="5"/>
      <c r="N1" s="5"/>
      <c r="O1" s="6" t="s">
        <v>3</v>
      </c>
      <c r="P1" s="7"/>
    </row>
    <row r="2" customFormat="false" ht="15" hidden="false" customHeight="false" outlineLevel="0" collapsed="false">
      <c r="A2" s="8"/>
      <c r="B2" s="9"/>
      <c r="C2" s="10" t="s">
        <v>4</v>
      </c>
      <c r="D2" s="10"/>
      <c r="E2" s="10"/>
      <c r="F2" s="11" t="s">
        <v>5</v>
      </c>
      <c r="G2" s="11"/>
      <c r="H2" s="11"/>
      <c r="I2" s="10" t="s">
        <v>4</v>
      </c>
      <c r="J2" s="10"/>
      <c r="K2" s="10"/>
      <c r="L2" s="11" t="s">
        <v>5</v>
      </c>
      <c r="M2" s="11"/>
      <c r="N2" s="11"/>
      <c r="O2" s="12"/>
      <c r="P2" s="7"/>
    </row>
    <row r="3" customFormat="false" ht="16.15" hidden="false" customHeight="false" outlineLevel="0" collapsed="false">
      <c r="A3" s="13"/>
      <c r="B3" s="14" t="s">
        <v>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7"/>
    </row>
    <row r="4" customFormat="false" ht="15" hidden="false" customHeight="false" outlineLevel="0" collapsed="false">
      <c r="A4" s="17"/>
      <c r="B4" s="18"/>
      <c r="C4" s="19"/>
      <c r="D4" s="20"/>
      <c r="E4" s="20"/>
      <c r="F4" s="21"/>
      <c r="G4" s="22"/>
      <c r="H4" s="22"/>
      <c r="I4" s="23"/>
      <c r="J4" s="23"/>
      <c r="K4" s="23"/>
      <c r="L4" s="24"/>
      <c r="M4" s="24"/>
      <c r="N4" s="24"/>
      <c r="O4" s="25"/>
      <c r="P4" s="7"/>
    </row>
    <row r="5" customFormat="false" ht="15" hidden="false" customHeight="false" outlineLevel="0" collapsed="false">
      <c r="A5" s="26" t="n">
        <v>1</v>
      </c>
      <c r="B5" s="27" t="s">
        <v>7</v>
      </c>
      <c r="C5" s="28" t="n">
        <v>100000</v>
      </c>
      <c r="D5" s="28"/>
      <c r="E5" s="28"/>
      <c r="F5" s="28"/>
      <c r="G5" s="28"/>
      <c r="H5" s="28"/>
      <c r="I5" s="29" t="n">
        <v>104000</v>
      </c>
      <c r="J5" s="29"/>
      <c r="K5" s="29"/>
      <c r="L5" s="29"/>
      <c r="M5" s="29"/>
      <c r="N5" s="29"/>
      <c r="O5" s="30" t="n">
        <f aca="false">C5-I5</f>
        <v>-4000</v>
      </c>
      <c r="P5" s="7"/>
    </row>
    <row r="6" s="45" customFormat="true" ht="15" hidden="false" customHeight="false" outlineLevel="0" collapsed="false">
      <c r="A6" s="31"/>
      <c r="B6" s="32" t="s">
        <v>8</v>
      </c>
      <c r="C6" s="33"/>
      <c r="D6" s="34"/>
      <c r="E6" s="35"/>
      <c r="F6" s="36"/>
      <c r="G6" s="37"/>
      <c r="H6" s="38" t="n">
        <v>100000</v>
      </c>
      <c r="I6" s="39"/>
      <c r="J6" s="39"/>
      <c r="K6" s="40"/>
      <c r="L6" s="41"/>
      <c r="M6" s="42" t="n">
        <v>104000</v>
      </c>
      <c r="N6" s="42" t="n">
        <f aca="false">SUM(L7:N9)</f>
        <v>0</v>
      </c>
      <c r="O6" s="43"/>
      <c r="P6" s="44"/>
    </row>
    <row r="7" customFormat="false" ht="15" hidden="false" customHeight="false" outlineLevel="0" collapsed="false">
      <c r="A7" s="26" t="n">
        <v>2</v>
      </c>
      <c r="B7" s="46" t="s">
        <v>9</v>
      </c>
      <c r="C7" s="28" t="n">
        <v>0</v>
      </c>
      <c r="D7" s="28"/>
      <c r="E7" s="28"/>
      <c r="F7" s="28"/>
      <c r="G7" s="28"/>
      <c r="H7" s="28"/>
      <c r="I7" s="29" t="n">
        <v>0</v>
      </c>
      <c r="J7" s="29"/>
      <c r="K7" s="29"/>
      <c r="L7" s="29"/>
      <c r="M7" s="29"/>
      <c r="N7" s="29"/>
      <c r="O7" s="30" t="n">
        <f aca="false">C7-I7</f>
        <v>0</v>
      </c>
      <c r="P7" s="7"/>
    </row>
    <row r="8" s="45" customFormat="true" ht="15" hidden="false" customHeight="false" outlineLevel="0" collapsed="false">
      <c r="A8" s="47"/>
      <c r="B8" s="32" t="s">
        <v>10</v>
      </c>
      <c r="C8" s="33"/>
      <c r="D8" s="34"/>
      <c r="E8" s="35"/>
      <c r="F8" s="36"/>
      <c r="G8" s="37"/>
      <c r="H8" s="48" t="n">
        <v>0</v>
      </c>
      <c r="I8" s="39"/>
      <c r="J8" s="39"/>
      <c r="K8" s="39"/>
      <c r="L8" s="42"/>
      <c r="M8" s="41" t="n">
        <v>0</v>
      </c>
      <c r="N8" s="41"/>
      <c r="O8" s="49" t="n">
        <f aca="false">C8+F8-I8-L8</f>
        <v>0</v>
      </c>
      <c r="P8" s="44"/>
    </row>
    <row r="9" customFormat="false" ht="15" hidden="false" customHeight="false" outlineLevel="0" collapsed="false">
      <c r="A9" s="26" t="n">
        <v>3</v>
      </c>
      <c r="B9" s="46" t="s">
        <v>11</v>
      </c>
      <c r="C9" s="28" t="n">
        <f aca="false">C5+C7</f>
        <v>100000</v>
      </c>
      <c r="D9" s="28"/>
      <c r="E9" s="28"/>
      <c r="F9" s="28"/>
      <c r="G9" s="28"/>
      <c r="H9" s="28"/>
      <c r="I9" s="29" t="n">
        <f aca="false">I5+I7</f>
        <v>104000</v>
      </c>
      <c r="J9" s="29"/>
      <c r="K9" s="29"/>
      <c r="L9" s="29"/>
      <c r="M9" s="29"/>
      <c r="N9" s="29"/>
      <c r="O9" s="30" t="n">
        <f aca="false">C9-I9</f>
        <v>-4000</v>
      </c>
      <c r="P9" s="7"/>
    </row>
    <row r="10" customFormat="false" ht="15" hidden="false" customHeight="false" outlineLevel="0" collapsed="false">
      <c r="A10" s="8"/>
      <c r="B10" s="9"/>
      <c r="C10" s="50"/>
      <c r="D10" s="51"/>
      <c r="E10" s="52"/>
      <c r="F10" s="53"/>
      <c r="G10" s="54"/>
      <c r="H10" s="55"/>
      <c r="I10" s="56"/>
      <c r="J10" s="56"/>
      <c r="K10" s="56"/>
      <c r="L10" s="57"/>
      <c r="M10" s="57"/>
      <c r="N10" s="58"/>
      <c r="O10" s="12"/>
      <c r="P10" s="7"/>
    </row>
    <row r="11" customFormat="false" ht="16.15" hidden="false" customHeight="false" outlineLevel="0" collapsed="false">
      <c r="A11" s="59"/>
      <c r="B11" s="60" t="s">
        <v>12</v>
      </c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2"/>
      <c r="O11" s="63"/>
      <c r="P11" s="7"/>
    </row>
    <row r="12" customFormat="false" ht="15" hidden="false" customHeight="false" outlineLevel="0" collapsed="false">
      <c r="A12" s="17"/>
      <c r="B12" s="64"/>
      <c r="C12" s="19"/>
      <c r="D12" s="20"/>
      <c r="E12" s="20"/>
      <c r="F12" s="21"/>
      <c r="G12" s="22"/>
      <c r="H12" s="65"/>
      <c r="I12" s="66"/>
      <c r="J12" s="66"/>
      <c r="K12" s="66"/>
      <c r="L12" s="24"/>
      <c r="M12" s="24"/>
      <c r="N12" s="24"/>
      <c r="O12" s="25"/>
      <c r="P12" s="7"/>
    </row>
    <row r="13" customFormat="false" ht="15" hidden="false" customHeight="false" outlineLevel="0" collapsed="false">
      <c r="A13" s="26" t="n">
        <v>4</v>
      </c>
      <c r="B13" s="67" t="s">
        <v>13</v>
      </c>
      <c r="C13" s="28" t="n">
        <f aca="false">SUM(E14:E21)</f>
        <v>10200</v>
      </c>
      <c r="D13" s="28"/>
      <c r="E13" s="28"/>
      <c r="F13" s="28"/>
      <c r="G13" s="28"/>
      <c r="H13" s="28"/>
      <c r="I13" s="28" t="n">
        <f aca="false">SUM(K14:K21)</f>
        <v>10200</v>
      </c>
      <c r="J13" s="28"/>
      <c r="K13" s="28"/>
      <c r="L13" s="28"/>
      <c r="M13" s="28"/>
      <c r="N13" s="28"/>
      <c r="O13" s="68" t="n">
        <f aca="false">C13-I13</f>
        <v>0</v>
      </c>
      <c r="P13" s="69"/>
    </row>
    <row r="14" customFormat="false" ht="15" hidden="false" customHeight="false" outlineLevel="0" collapsed="false">
      <c r="A14" s="17"/>
      <c r="B14" s="70" t="s">
        <v>14</v>
      </c>
      <c r="C14" s="19"/>
      <c r="D14" s="71"/>
      <c r="E14" s="35" t="n">
        <v>1000</v>
      </c>
      <c r="F14" s="21"/>
      <c r="G14" s="72"/>
      <c r="H14" s="65"/>
      <c r="I14" s="19"/>
      <c r="J14" s="71"/>
      <c r="K14" s="35" t="n">
        <v>1000</v>
      </c>
      <c r="L14" s="21"/>
      <c r="M14" s="72"/>
      <c r="N14" s="65"/>
      <c r="O14" s="73" t="n">
        <f aca="false">SUM(C14:E14)-SUM(I14:K14)</f>
        <v>0</v>
      </c>
      <c r="P14" s="69"/>
    </row>
    <row r="15" customFormat="false" ht="15" hidden="false" customHeight="false" outlineLevel="0" collapsed="false">
      <c r="A15" s="74"/>
      <c r="B15" s="75" t="s">
        <v>15</v>
      </c>
      <c r="C15" s="76"/>
      <c r="D15" s="77"/>
      <c r="E15" s="35" t="n">
        <v>2500</v>
      </c>
      <c r="F15" s="78"/>
      <c r="G15" s="72"/>
      <c r="H15" s="65"/>
      <c r="I15" s="76"/>
      <c r="J15" s="77"/>
      <c r="K15" s="35" t="n">
        <v>2500</v>
      </c>
      <c r="L15" s="78"/>
      <c r="M15" s="72"/>
      <c r="N15" s="65"/>
      <c r="O15" s="73" t="n">
        <f aca="false">SUM(C15:E15)-SUM(I15:K15)</f>
        <v>0</v>
      </c>
      <c r="P15" s="69"/>
    </row>
    <row r="16" customFormat="false" ht="15.75" hidden="false" customHeight="true" outlineLevel="0" collapsed="false">
      <c r="A16" s="79"/>
      <c r="B16" s="7" t="s">
        <v>16</v>
      </c>
      <c r="C16" s="76"/>
      <c r="D16" s="77"/>
      <c r="E16" s="35" t="n">
        <v>100</v>
      </c>
      <c r="F16" s="78"/>
      <c r="G16" s="72"/>
      <c r="H16" s="65"/>
      <c r="I16" s="76"/>
      <c r="J16" s="77"/>
      <c r="K16" s="35" t="n">
        <v>100</v>
      </c>
      <c r="L16" s="78"/>
      <c r="M16" s="72"/>
      <c r="N16" s="65"/>
      <c r="O16" s="73" t="n">
        <f aca="false">SUM(C16:E16)-SUM(I16:K16)</f>
        <v>0</v>
      </c>
      <c r="P16" s="69"/>
    </row>
    <row r="17" customFormat="false" ht="15" hidden="false" customHeight="false" outlineLevel="0" collapsed="false">
      <c r="A17" s="74"/>
      <c r="B17" s="75" t="s">
        <v>17</v>
      </c>
      <c r="C17" s="76"/>
      <c r="D17" s="77"/>
      <c r="E17" s="35" t="n">
        <v>1500</v>
      </c>
      <c r="F17" s="78"/>
      <c r="G17" s="72"/>
      <c r="H17" s="65"/>
      <c r="I17" s="76"/>
      <c r="J17" s="77"/>
      <c r="K17" s="35" t="n">
        <v>1500</v>
      </c>
      <c r="L17" s="78"/>
      <c r="M17" s="72"/>
      <c r="N17" s="65"/>
      <c r="O17" s="73" t="n">
        <f aca="false">SUM(C17:E17)-SUM(I17:K17)</f>
        <v>0</v>
      </c>
      <c r="P17" s="69"/>
    </row>
    <row r="18" customFormat="false" ht="15.75" hidden="false" customHeight="true" outlineLevel="0" collapsed="false">
      <c r="A18" s="79"/>
      <c r="B18" s="7" t="s">
        <v>18</v>
      </c>
      <c r="C18" s="76"/>
      <c r="D18" s="77"/>
      <c r="E18" s="35" t="n">
        <v>1500</v>
      </c>
      <c r="F18" s="78"/>
      <c r="G18" s="72"/>
      <c r="H18" s="65"/>
      <c r="I18" s="76"/>
      <c r="J18" s="77"/>
      <c r="K18" s="35" t="n">
        <v>1500</v>
      </c>
      <c r="L18" s="78"/>
      <c r="M18" s="72"/>
      <c r="N18" s="65"/>
      <c r="O18" s="73" t="n">
        <f aca="false">SUM(C18:E18)-SUM(I18:K18)</f>
        <v>0</v>
      </c>
      <c r="P18" s="69"/>
    </row>
    <row r="19" customFormat="false" ht="15.75" hidden="false" customHeight="true" outlineLevel="0" collapsed="false">
      <c r="A19" s="79"/>
      <c r="B19" s="7" t="s">
        <v>19</v>
      </c>
      <c r="C19" s="76"/>
      <c r="D19" s="77"/>
      <c r="E19" s="35" t="n">
        <v>2500</v>
      </c>
      <c r="F19" s="78"/>
      <c r="G19" s="72"/>
      <c r="H19" s="65"/>
      <c r="I19" s="76"/>
      <c r="J19" s="77"/>
      <c r="K19" s="35" t="n">
        <v>2500</v>
      </c>
      <c r="L19" s="78"/>
      <c r="M19" s="72"/>
      <c r="N19" s="65"/>
      <c r="O19" s="73" t="n">
        <f aca="false">SUM(C19:E19)-SUM(I19:K19)</f>
        <v>0</v>
      </c>
      <c r="P19" s="69"/>
    </row>
    <row r="20" customFormat="false" ht="15.75" hidden="false" customHeight="true" outlineLevel="0" collapsed="false">
      <c r="A20" s="79"/>
      <c r="B20" s="7" t="s">
        <v>20</v>
      </c>
      <c r="C20" s="76"/>
      <c r="D20" s="77"/>
      <c r="E20" s="35" t="n">
        <v>300</v>
      </c>
      <c r="F20" s="78"/>
      <c r="G20" s="72"/>
      <c r="H20" s="65"/>
      <c r="I20" s="76"/>
      <c r="J20" s="77"/>
      <c r="K20" s="35" t="n">
        <v>300</v>
      </c>
      <c r="L20" s="78"/>
      <c r="M20" s="72"/>
      <c r="N20" s="65"/>
      <c r="O20" s="73" t="n">
        <f aca="false">SUM(C20:E20)-SUM(I20:K20)</f>
        <v>0</v>
      </c>
      <c r="P20" s="69"/>
    </row>
    <row r="21" customFormat="false" ht="15.75" hidden="false" customHeight="true" outlineLevel="0" collapsed="false">
      <c r="A21" s="79"/>
      <c r="B21" s="7" t="s">
        <v>21</v>
      </c>
      <c r="C21" s="76"/>
      <c r="D21" s="77"/>
      <c r="E21" s="35" t="n">
        <v>800</v>
      </c>
      <c r="F21" s="78"/>
      <c r="G21" s="72"/>
      <c r="H21" s="65"/>
      <c r="I21" s="76"/>
      <c r="J21" s="77"/>
      <c r="K21" s="35" t="n">
        <v>800</v>
      </c>
      <c r="L21" s="78"/>
      <c r="M21" s="72"/>
      <c r="N21" s="65"/>
      <c r="O21" s="73" t="n">
        <f aca="false">SUM(C21:E21)-SUM(I21:K21)</f>
        <v>0</v>
      </c>
      <c r="P21" s="69"/>
    </row>
    <row r="22" customFormat="false" ht="15.75" hidden="false" customHeight="true" outlineLevel="0" collapsed="false">
      <c r="A22" s="79"/>
      <c r="B22" s="7"/>
      <c r="C22" s="76"/>
      <c r="D22" s="77"/>
      <c r="E22" s="20"/>
      <c r="F22" s="78"/>
      <c r="G22" s="72"/>
      <c r="H22" s="65"/>
      <c r="I22" s="76"/>
      <c r="J22" s="77"/>
      <c r="K22" s="20"/>
      <c r="L22" s="78"/>
      <c r="M22" s="72"/>
      <c r="N22" s="65"/>
      <c r="O22" s="73"/>
      <c r="P22" s="69"/>
    </row>
    <row r="23" customFormat="false" ht="15.75" hidden="false" customHeight="true" outlineLevel="0" collapsed="false">
      <c r="A23" s="26" t="n">
        <v>6</v>
      </c>
      <c r="B23" s="67" t="s">
        <v>22</v>
      </c>
      <c r="C23" s="28" t="n">
        <f aca="false">SUM(E24:E32)</f>
        <v>18500</v>
      </c>
      <c r="D23" s="28"/>
      <c r="E23" s="28"/>
      <c r="F23" s="28"/>
      <c r="G23" s="28"/>
      <c r="H23" s="28"/>
      <c r="I23" s="28" t="n">
        <f aca="false">SUM(K24:K32)</f>
        <v>18500</v>
      </c>
      <c r="J23" s="28"/>
      <c r="K23" s="28"/>
      <c r="L23" s="28"/>
      <c r="M23" s="28"/>
      <c r="N23" s="28"/>
      <c r="O23" s="68" t="n">
        <f aca="false">C23-I23</f>
        <v>0</v>
      </c>
      <c r="P23" s="69"/>
    </row>
    <row r="24" customFormat="false" ht="15.75" hidden="false" customHeight="true" outlineLevel="0" collapsed="false">
      <c r="A24" s="17"/>
      <c r="B24" s="80" t="s">
        <v>23</v>
      </c>
      <c r="C24" s="76"/>
      <c r="D24" s="77"/>
      <c r="E24" s="35" t="n">
        <v>4000</v>
      </c>
      <c r="F24" s="21"/>
      <c r="G24" s="72"/>
      <c r="H24" s="65"/>
      <c r="I24" s="76"/>
      <c r="J24" s="77"/>
      <c r="K24" s="35" t="n">
        <v>4000</v>
      </c>
      <c r="L24" s="21"/>
      <c r="M24" s="72"/>
      <c r="N24" s="65"/>
      <c r="O24" s="73" t="n">
        <f aca="false">SUM(C24:E24)-SUM(I24:K24)</f>
        <v>0</v>
      </c>
      <c r="P24" s="69"/>
    </row>
    <row r="25" customFormat="false" ht="15.75" hidden="false" customHeight="true" outlineLevel="0" collapsed="false">
      <c r="A25" s="74"/>
      <c r="B25" s="75" t="s">
        <v>24</v>
      </c>
      <c r="C25" s="76"/>
      <c r="D25" s="77"/>
      <c r="E25" s="35" t="n">
        <v>400</v>
      </c>
      <c r="F25" s="78"/>
      <c r="G25" s="72"/>
      <c r="H25" s="65"/>
      <c r="I25" s="76"/>
      <c r="J25" s="77"/>
      <c r="K25" s="35" t="n">
        <v>400</v>
      </c>
      <c r="L25" s="78"/>
      <c r="M25" s="72"/>
      <c r="N25" s="65"/>
      <c r="O25" s="73" t="n">
        <f aca="false">SUM(C25:E25)-SUM(I25:K25)</f>
        <v>0</v>
      </c>
      <c r="P25" s="69"/>
    </row>
    <row r="26" customFormat="false" ht="15.75" hidden="false" customHeight="true" outlineLevel="0" collapsed="false">
      <c r="A26" s="74"/>
      <c r="B26" s="81" t="s">
        <v>25</v>
      </c>
      <c r="C26" s="76"/>
      <c r="D26" s="77"/>
      <c r="E26" s="35" t="n">
        <v>5500</v>
      </c>
      <c r="F26" s="78"/>
      <c r="G26" s="72"/>
      <c r="H26" s="65"/>
      <c r="I26" s="76"/>
      <c r="J26" s="77"/>
      <c r="K26" s="35" t="n">
        <v>5500</v>
      </c>
      <c r="L26" s="78"/>
      <c r="M26" s="72"/>
      <c r="N26" s="65"/>
      <c r="O26" s="73" t="n">
        <f aca="false">SUM(C26:E26)-SUM(I26:K26)</f>
        <v>0</v>
      </c>
      <c r="P26" s="69"/>
    </row>
    <row r="27" customFormat="false" ht="15" hidden="false" customHeight="true" outlineLevel="0" collapsed="false">
      <c r="A27" s="74"/>
      <c r="B27" s="75" t="s">
        <v>26</v>
      </c>
      <c r="C27" s="76"/>
      <c r="D27" s="77"/>
      <c r="E27" s="35" t="n">
        <v>2000</v>
      </c>
      <c r="F27" s="78"/>
      <c r="G27" s="72"/>
      <c r="H27" s="65"/>
      <c r="I27" s="76"/>
      <c r="J27" s="77"/>
      <c r="K27" s="35" t="n">
        <v>2000</v>
      </c>
      <c r="L27" s="78"/>
      <c r="M27" s="72"/>
      <c r="N27" s="65"/>
      <c r="O27" s="73" t="n">
        <f aca="false">SUM(C27:E27)-SUM(I27:K27)</f>
        <v>0</v>
      </c>
      <c r="P27" s="69"/>
    </row>
    <row r="28" customFormat="false" ht="15.75" hidden="false" customHeight="true" outlineLevel="0" collapsed="false">
      <c r="A28" s="74"/>
      <c r="B28" s="75" t="s">
        <v>27</v>
      </c>
      <c r="C28" s="76"/>
      <c r="D28" s="77"/>
      <c r="E28" s="35" t="n">
        <v>2000</v>
      </c>
      <c r="F28" s="78"/>
      <c r="G28" s="72"/>
      <c r="H28" s="65"/>
      <c r="I28" s="76"/>
      <c r="J28" s="77"/>
      <c r="K28" s="35" t="n">
        <v>2000</v>
      </c>
      <c r="L28" s="78"/>
      <c r="M28" s="72"/>
      <c r="N28" s="65"/>
      <c r="O28" s="73" t="n">
        <f aca="false">SUM(C28:E28)-SUM(I28:K28)</f>
        <v>0</v>
      </c>
      <c r="P28" s="69"/>
    </row>
    <row r="29" customFormat="false" ht="15.75" hidden="false" customHeight="true" outlineLevel="0" collapsed="false">
      <c r="A29" s="74"/>
      <c r="B29" s="75" t="s">
        <v>28</v>
      </c>
      <c r="C29" s="76"/>
      <c r="D29" s="77"/>
      <c r="E29" s="35" t="n">
        <v>600</v>
      </c>
      <c r="F29" s="78"/>
      <c r="G29" s="72"/>
      <c r="H29" s="65"/>
      <c r="I29" s="76"/>
      <c r="J29" s="77"/>
      <c r="K29" s="35" t="n">
        <v>600</v>
      </c>
      <c r="L29" s="78"/>
      <c r="M29" s="72"/>
      <c r="N29" s="65"/>
      <c r="O29" s="73" t="n">
        <f aca="false">SUM(C29:E29)-SUM(I29:K29)</f>
        <v>0</v>
      </c>
      <c r="P29" s="69"/>
    </row>
    <row r="30" customFormat="false" ht="15.75" hidden="false" customHeight="true" outlineLevel="0" collapsed="false">
      <c r="A30" s="74"/>
      <c r="B30" s="75" t="s">
        <v>29</v>
      </c>
      <c r="C30" s="76"/>
      <c r="D30" s="77"/>
      <c r="E30" s="35" t="n">
        <v>1500</v>
      </c>
      <c r="F30" s="78"/>
      <c r="G30" s="72"/>
      <c r="H30" s="65"/>
      <c r="I30" s="76"/>
      <c r="J30" s="77"/>
      <c r="K30" s="35" t="n">
        <v>1500</v>
      </c>
      <c r="L30" s="78"/>
      <c r="M30" s="72"/>
      <c r="N30" s="65"/>
      <c r="O30" s="73" t="n">
        <f aca="false">SUM(C30:E30)-SUM(I30:K30)</f>
        <v>0</v>
      </c>
      <c r="P30" s="69"/>
    </row>
    <row r="31" customFormat="false" ht="15" hidden="false" customHeight="true" outlineLevel="0" collapsed="false">
      <c r="A31" s="74"/>
      <c r="B31" s="75" t="s">
        <v>30</v>
      </c>
      <c r="C31" s="76"/>
      <c r="D31" s="77"/>
      <c r="E31" s="35" t="n">
        <v>2000</v>
      </c>
      <c r="F31" s="78"/>
      <c r="G31" s="72"/>
      <c r="H31" s="65"/>
      <c r="I31" s="76"/>
      <c r="J31" s="77"/>
      <c r="K31" s="35" t="n">
        <v>2000</v>
      </c>
      <c r="L31" s="78"/>
      <c r="M31" s="72"/>
      <c r="N31" s="65"/>
      <c r="O31" s="73" t="n">
        <f aca="false">SUM(C31:E31)-SUM(I31:K31)</f>
        <v>0</v>
      </c>
      <c r="P31" s="69"/>
    </row>
    <row r="32" customFormat="false" ht="15.75" hidden="false" customHeight="true" outlineLevel="0" collapsed="false">
      <c r="A32" s="74"/>
      <c r="B32" s="75" t="s">
        <v>31</v>
      </c>
      <c r="C32" s="76"/>
      <c r="D32" s="77"/>
      <c r="E32" s="35" t="n">
        <v>500</v>
      </c>
      <c r="F32" s="78"/>
      <c r="G32" s="72"/>
      <c r="H32" s="65"/>
      <c r="I32" s="76"/>
      <c r="J32" s="77"/>
      <c r="K32" s="35" t="n">
        <v>500</v>
      </c>
      <c r="L32" s="78"/>
      <c r="M32" s="72"/>
      <c r="N32" s="65"/>
      <c r="O32" s="73" t="n">
        <f aca="false">SUM(C32:E32)-SUM(I32:K32)</f>
        <v>0</v>
      </c>
      <c r="P32" s="69"/>
    </row>
    <row r="33" customFormat="false" ht="15.75" hidden="false" customHeight="true" outlineLevel="0" collapsed="false">
      <c r="A33" s="79"/>
      <c r="B33" s="7"/>
      <c r="C33" s="76"/>
      <c r="D33" s="77"/>
      <c r="E33" s="20"/>
      <c r="F33" s="78"/>
      <c r="G33" s="72"/>
      <c r="H33" s="65"/>
      <c r="I33" s="66"/>
      <c r="J33" s="66"/>
      <c r="K33" s="66"/>
      <c r="L33" s="24"/>
      <c r="M33" s="24"/>
      <c r="N33" s="24"/>
      <c r="O33" s="25"/>
      <c r="P33" s="69"/>
    </row>
    <row r="34" customFormat="false" ht="15.75" hidden="false" customHeight="true" outlineLevel="0" collapsed="false">
      <c r="A34" s="26" t="n">
        <v>7</v>
      </c>
      <c r="B34" s="82" t="s">
        <v>32</v>
      </c>
      <c r="C34" s="28" t="n">
        <f aca="false">SUM(E35:E38)</f>
        <v>10800</v>
      </c>
      <c r="D34" s="28"/>
      <c r="E34" s="28"/>
      <c r="F34" s="28"/>
      <c r="G34" s="28"/>
      <c r="H34" s="28"/>
      <c r="I34" s="28" t="n">
        <f aca="false">SUM(K35:K38)</f>
        <v>10800</v>
      </c>
      <c r="J34" s="28"/>
      <c r="K34" s="28"/>
      <c r="L34" s="28"/>
      <c r="M34" s="28"/>
      <c r="N34" s="28"/>
      <c r="O34" s="68" t="n">
        <f aca="false">C34-I34</f>
        <v>0</v>
      </c>
      <c r="P34" s="69"/>
    </row>
    <row r="35" customFormat="false" ht="15.75" hidden="false" customHeight="true" outlineLevel="0" collapsed="false">
      <c r="A35" s="17"/>
      <c r="B35" s="80" t="s">
        <v>33</v>
      </c>
      <c r="C35" s="76"/>
      <c r="D35" s="77"/>
      <c r="E35" s="35" t="n">
        <v>2800</v>
      </c>
      <c r="F35" s="78"/>
      <c r="G35" s="72"/>
      <c r="H35" s="65"/>
      <c r="I35" s="76"/>
      <c r="J35" s="77"/>
      <c r="K35" s="35" t="n">
        <v>2800</v>
      </c>
      <c r="L35" s="78"/>
      <c r="M35" s="72"/>
      <c r="N35" s="65"/>
      <c r="O35" s="73" t="n">
        <f aca="false">SUM(C35:E35)-SUM(I35:K35)</f>
        <v>0</v>
      </c>
      <c r="P35" s="69"/>
    </row>
    <row r="36" customFormat="false" ht="15.75" hidden="false" customHeight="true" outlineLevel="0" collapsed="false">
      <c r="A36" s="74"/>
      <c r="B36" s="75" t="s">
        <v>34</v>
      </c>
      <c r="C36" s="76"/>
      <c r="D36" s="77"/>
      <c r="E36" s="35" t="n">
        <v>7000</v>
      </c>
      <c r="F36" s="78"/>
      <c r="G36" s="72"/>
      <c r="H36" s="65"/>
      <c r="I36" s="76"/>
      <c r="J36" s="77"/>
      <c r="K36" s="35" t="n">
        <v>7000</v>
      </c>
      <c r="L36" s="78"/>
      <c r="M36" s="72"/>
      <c r="N36" s="65"/>
      <c r="O36" s="73" t="n">
        <f aca="false">SUM(C36:E36)-SUM(I36:K36)</f>
        <v>0</v>
      </c>
      <c r="P36" s="69"/>
    </row>
    <row r="37" customFormat="false" ht="15.75" hidden="false" customHeight="true" outlineLevel="0" collapsed="false">
      <c r="A37" s="74"/>
      <c r="B37" s="75" t="s">
        <v>35</v>
      </c>
      <c r="C37" s="76"/>
      <c r="D37" s="77"/>
      <c r="E37" s="35" t="n">
        <v>500</v>
      </c>
      <c r="F37" s="78"/>
      <c r="G37" s="72"/>
      <c r="H37" s="65"/>
      <c r="I37" s="76"/>
      <c r="J37" s="77"/>
      <c r="K37" s="35" t="n">
        <v>500</v>
      </c>
      <c r="L37" s="78"/>
      <c r="M37" s="72"/>
      <c r="N37" s="65"/>
      <c r="O37" s="73" t="n">
        <f aca="false">SUM(C37:E37)-SUM(I37:K37)</f>
        <v>0</v>
      </c>
      <c r="P37" s="69"/>
    </row>
    <row r="38" customFormat="false" ht="15.75" hidden="false" customHeight="true" outlineLevel="0" collapsed="false">
      <c r="A38" s="74"/>
      <c r="B38" s="75" t="s">
        <v>36</v>
      </c>
      <c r="C38" s="76"/>
      <c r="D38" s="77"/>
      <c r="E38" s="35" t="n">
        <v>500</v>
      </c>
      <c r="F38" s="78"/>
      <c r="G38" s="72"/>
      <c r="H38" s="65"/>
      <c r="I38" s="76"/>
      <c r="J38" s="77"/>
      <c r="K38" s="35" t="n">
        <v>500</v>
      </c>
      <c r="L38" s="78"/>
      <c r="M38" s="72"/>
      <c r="N38" s="65"/>
      <c r="O38" s="73" t="n">
        <f aca="false">SUM(C38:E38)-SUM(I38:K38)</f>
        <v>0</v>
      </c>
      <c r="P38" s="69"/>
    </row>
    <row r="39" customFormat="false" ht="15.75" hidden="false" customHeight="true" outlineLevel="0" collapsed="false">
      <c r="A39" s="79"/>
      <c r="B39" s="7"/>
      <c r="C39" s="76"/>
      <c r="D39" s="77"/>
      <c r="E39" s="20"/>
      <c r="F39" s="78"/>
      <c r="G39" s="72"/>
      <c r="H39" s="65"/>
      <c r="I39" s="66"/>
      <c r="J39" s="66"/>
      <c r="K39" s="66"/>
      <c r="L39" s="24"/>
      <c r="M39" s="24"/>
      <c r="N39" s="24"/>
      <c r="O39" s="25"/>
      <c r="P39" s="69"/>
    </row>
    <row r="40" customFormat="false" ht="15.75" hidden="false" customHeight="true" outlineLevel="0" collapsed="false">
      <c r="A40" s="26" t="n">
        <v>8</v>
      </c>
      <c r="B40" s="67" t="s">
        <v>37</v>
      </c>
      <c r="C40" s="28" t="n">
        <f aca="false">SUM(E41:E43)</f>
        <v>7700</v>
      </c>
      <c r="D40" s="28"/>
      <c r="E40" s="28"/>
      <c r="F40" s="28"/>
      <c r="G40" s="28"/>
      <c r="H40" s="28"/>
      <c r="I40" s="28" t="n">
        <f aca="false">SUM(K41:K43)</f>
        <v>7700</v>
      </c>
      <c r="J40" s="28"/>
      <c r="K40" s="28"/>
      <c r="L40" s="28"/>
      <c r="M40" s="28"/>
      <c r="N40" s="28"/>
      <c r="O40" s="83" t="n">
        <f aca="false">C40-I40</f>
        <v>0</v>
      </c>
      <c r="P40" s="69"/>
    </row>
    <row r="41" customFormat="false" ht="15.75" hidden="false" customHeight="true" outlineLevel="0" collapsed="false">
      <c r="A41" s="17"/>
      <c r="B41" s="80" t="s">
        <v>36</v>
      </c>
      <c r="C41" s="76"/>
      <c r="D41" s="77"/>
      <c r="E41" s="35" t="n">
        <v>1600</v>
      </c>
      <c r="F41" s="78"/>
      <c r="G41" s="72"/>
      <c r="H41" s="65"/>
      <c r="I41" s="76"/>
      <c r="J41" s="77"/>
      <c r="K41" s="35" t="n">
        <v>1600</v>
      </c>
      <c r="L41" s="78"/>
      <c r="M41" s="72"/>
      <c r="N41" s="65"/>
      <c r="O41" s="73" t="n">
        <f aca="false">SUM(C41:E41)-SUM(I41:K41)</f>
        <v>0</v>
      </c>
      <c r="P41" s="69"/>
    </row>
    <row r="42" customFormat="false" ht="15.75" hidden="false" customHeight="true" outlineLevel="0" collapsed="false">
      <c r="A42" s="84"/>
      <c r="B42" s="75" t="s">
        <v>38</v>
      </c>
      <c r="C42" s="76"/>
      <c r="D42" s="77"/>
      <c r="E42" s="35" t="n">
        <v>6000</v>
      </c>
      <c r="F42" s="78"/>
      <c r="G42" s="72"/>
      <c r="H42" s="65"/>
      <c r="I42" s="76"/>
      <c r="J42" s="77"/>
      <c r="K42" s="35" t="n">
        <v>6000</v>
      </c>
      <c r="L42" s="78"/>
      <c r="M42" s="72"/>
      <c r="N42" s="65"/>
      <c r="O42" s="73" t="n">
        <f aca="false">SUM(C42:E42)-SUM(I42:K42)</f>
        <v>0</v>
      </c>
      <c r="P42" s="69"/>
    </row>
    <row r="43" customFormat="false" ht="15.75" hidden="false" customHeight="true" outlineLevel="0" collapsed="false">
      <c r="A43" s="74"/>
      <c r="B43" s="75" t="s">
        <v>39</v>
      </c>
      <c r="C43" s="76"/>
      <c r="D43" s="77"/>
      <c r="E43" s="35" t="n">
        <v>100</v>
      </c>
      <c r="F43" s="78"/>
      <c r="G43" s="72"/>
      <c r="H43" s="65"/>
      <c r="I43" s="76"/>
      <c r="J43" s="77"/>
      <c r="K43" s="35" t="n">
        <v>100</v>
      </c>
      <c r="L43" s="78"/>
      <c r="M43" s="72"/>
      <c r="N43" s="65"/>
      <c r="O43" s="73" t="n">
        <f aca="false">SUM(C43:E43)-SUM(I43:K43)</f>
        <v>0</v>
      </c>
      <c r="P43" s="69"/>
    </row>
    <row r="44" customFormat="false" ht="15.75" hidden="false" customHeight="true" outlineLevel="0" collapsed="false">
      <c r="A44" s="79"/>
      <c r="B44" s="7"/>
      <c r="C44" s="76"/>
      <c r="D44" s="77"/>
      <c r="E44" s="20"/>
      <c r="F44" s="78"/>
      <c r="G44" s="72"/>
      <c r="H44" s="65"/>
      <c r="I44" s="66"/>
      <c r="J44" s="66"/>
      <c r="K44" s="66"/>
      <c r="L44" s="24"/>
      <c r="M44" s="24"/>
      <c r="N44" s="24"/>
      <c r="O44" s="25"/>
      <c r="P44" s="69"/>
    </row>
    <row r="45" customFormat="false" ht="15.75" hidden="false" customHeight="true" outlineLevel="0" collapsed="false">
      <c r="A45" s="26" t="n">
        <v>9</v>
      </c>
      <c r="B45" s="67" t="s">
        <v>40</v>
      </c>
      <c r="C45" s="28" t="n">
        <f aca="false">SUM(E46:E50)</f>
        <v>16000</v>
      </c>
      <c r="D45" s="28"/>
      <c r="E45" s="28"/>
      <c r="F45" s="28"/>
      <c r="G45" s="28"/>
      <c r="H45" s="28"/>
      <c r="I45" s="28" t="n">
        <f aca="false">SUM(K46:K50)</f>
        <v>16000</v>
      </c>
      <c r="J45" s="28"/>
      <c r="K45" s="28"/>
      <c r="L45" s="28"/>
      <c r="M45" s="28"/>
      <c r="N45" s="28"/>
      <c r="O45" s="68" t="n">
        <f aca="false">C45-I45</f>
        <v>0</v>
      </c>
      <c r="P45" s="69"/>
    </row>
    <row r="46" customFormat="false" ht="15.75" hidden="false" customHeight="true" outlineLevel="0" collapsed="false">
      <c r="A46" s="17"/>
      <c r="B46" s="80" t="s">
        <v>41</v>
      </c>
      <c r="C46" s="76"/>
      <c r="D46" s="77"/>
      <c r="E46" s="35" t="n">
        <v>5000</v>
      </c>
      <c r="F46" s="78"/>
      <c r="G46" s="72"/>
      <c r="H46" s="65"/>
      <c r="I46" s="76"/>
      <c r="J46" s="77"/>
      <c r="K46" s="35" t="n">
        <v>5000</v>
      </c>
      <c r="L46" s="78"/>
      <c r="M46" s="72"/>
      <c r="N46" s="65"/>
      <c r="O46" s="73" t="n">
        <f aca="false">SUM(C46:E46)-SUM(I46:K46)</f>
        <v>0</v>
      </c>
      <c r="P46" s="69"/>
    </row>
    <row r="47" customFormat="false" ht="15.75" hidden="false" customHeight="true" outlineLevel="0" collapsed="false">
      <c r="A47" s="74"/>
      <c r="B47" s="75" t="s">
        <v>42</v>
      </c>
      <c r="C47" s="76"/>
      <c r="D47" s="77"/>
      <c r="E47" s="35" t="n">
        <v>4000</v>
      </c>
      <c r="F47" s="78"/>
      <c r="G47" s="72"/>
      <c r="H47" s="65"/>
      <c r="I47" s="76"/>
      <c r="J47" s="77"/>
      <c r="K47" s="35" t="n">
        <v>4000</v>
      </c>
      <c r="L47" s="78"/>
      <c r="M47" s="72"/>
      <c r="N47" s="65"/>
      <c r="O47" s="73" t="n">
        <f aca="false">SUM(C47:E47)-SUM(I47:K47)</f>
        <v>0</v>
      </c>
      <c r="P47" s="69"/>
    </row>
    <row r="48" customFormat="false" ht="15.75" hidden="false" customHeight="true" outlineLevel="0" collapsed="false">
      <c r="A48" s="74"/>
      <c r="B48" s="75" t="s">
        <v>36</v>
      </c>
      <c r="C48" s="76"/>
      <c r="D48" s="77"/>
      <c r="E48" s="35" t="n">
        <v>2000</v>
      </c>
      <c r="F48" s="78"/>
      <c r="G48" s="72"/>
      <c r="H48" s="65"/>
      <c r="I48" s="76"/>
      <c r="J48" s="77"/>
      <c r="K48" s="35" t="n">
        <v>2000</v>
      </c>
      <c r="L48" s="78"/>
      <c r="M48" s="72"/>
      <c r="N48" s="65"/>
      <c r="O48" s="73" t="n">
        <f aca="false">SUM(C48:E48)-SUM(I48:K48)</f>
        <v>0</v>
      </c>
      <c r="P48" s="69"/>
    </row>
    <row r="49" customFormat="false" ht="15.75" hidden="false" customHeight="true" outlineLevel="0" collapsed="false">
      <c r="A49" s="74"/>
      <c r="B49" s="75" t="s">
        <v>43</v>
      </c>
      <c r="C49" s="76"/>
      <c r="D49" s="77"/>
      <c r="E49" s="35" t="n">
        <v>3500</v>
      </c>
      <c r="F49" s="78"/>
      <c r="G49" s="72"/>
      <c r="H49" s="65"/>
      <c r="I49" s="76"/>
      <c r="J49" s="77"/>
      <c r="K49" s="35" t="n">
        <v>3500</v>
      </c>
      <c r="L49" s="78"/>
      <c r="M49" s="72"/>
      <c r="N49" s="65"/>
      <c r="O49" s="73" t="n">
        <f aca="false">SUM(C49:E49)-SUM(I49:K49)</f>
        <v>0</v>
      </c>
      <c r="P49" s="69"/>
    </row>
    <row r="50" customFormat="false" ht="15.75" hidden="false" customHeight="true" outlineLevel="0" collapsed="false">
      <c r="A50" s="74"/>
      <c r="B50" s="75" t="s">
        <v>44</v>
      </c>
      <c r="C50" s="76"/>
      <c r="D50" s="77"/>
      <c r="E50" s="35" t="n">
        <v>1500</v>
      </c>
      <c r="F50" s="78"/>
      <c r="G50" s="72"/>
      <c r="H50" s="65"/>
      <c r="I50" s="76"/>
      <c r="J50" s="77"/>
      <c r="K50" s="35" t="n">
        <v>1500</v>
      </c>
      <c r="L50" s="78"/>
      <c r="M50" s="72"/>
      <c r="N50" s="65"/>
      <c r="O50" s="73" t="n">
        <f aca="false">SUM(C50:E50)-SUM(I50:K50)</f>
        <v>0</v>
      </c>
      <c r="P50" s="69"/>
    </row>
    <row r="51" customFormat="false" ht="15.75" hidden="false" customHeight="true" outlineLevel="0" collapsed="false">
      <c r="A51" s="74"/>
      <c r="B51" s="75"/>
      <c r="C51" s="76"/>
      <c r="D51" s="77"/>
      <c r="E51" s="35"/>
      <c r="F51" s="78"/>
      <c r="G51" s="72"/>
      <c r="H51" s="65"/>
      <c r="I51" s="76"/>
      <c r="J51" s="77"/>
      <c r="K51" s="35"/>
      <c r="L51" s="78"/>
      <c r="M51" s="72"/>
      <c r="N51" s="65"/>
      <c r="O51" s="73"/>
      <c r="P51" s="69"/>
    </row>
    <row r="52" customFormat="false" ht="15.75" hidden="false" customHeight="true" outlineLevel="0" collapsed="false">
      <c r="A52" s="26" t="n">
        <v>10</v>
      </c>
      <c r="B52" s="67" t="s">
        <v>45</v>
      </c>
      <c r="C52" s="28" t="n">
        <f aca="false">SUM(E53:E55)</f>
        <v>6500</v>
      </c>
      <c r="D52" s="28"/>
      <c r="E52" s="28"/>
      <c r="F52" s="28"/>
      <c r="G52" s="28"/>
      <c r="H52" s="28"/>
      <c r="I52" s="28" t="n">
        <f aca="false">SUM(K53:K55)</f>
        <v>6500</v>
      </c>
      <c r="J52" s="28"/>
      <c r="K52" s="28"/>
      <c r="L52" s="28"/>
      <c r="M52" s="28"/>
      <c r="N52" s="28"/>
      <c r="O52" s="68" t="n">
        <f aca="false">C52-I52</f>
        <v>0</v>
      </c>
      <c r="P52" s="69"/>
    </row>
    <row r="53" customFormat="false" ht="15.75" hidden="false" customHeight="true" outlineLevel="0" collapsed="false">
      <c r="A53" s="17"/>
      <c r="B53" s="80" t="s">
        <v>46</v>
      </c>
      <c r="C53" s="76"/>
      <c r="D53" s="77"/>
      <c r="E53" s="35" t="n">
        <v>2500</v>
      </c>
      <c r="F53" s="78"/>
      <c r="G53" s="72"/>
      <c r="H53" s="65"/>
      <c r="I53" s="76"/>
      <c r="J53" s="77"/>
      <c r="K53" s="35" t="n">
        <v>2500</v>
      </c>
      <c r="L53" s="78"/>
      <c r="M53" s="72"/>
      <c r="N53" s="65"/>
      <c r="O53" s="73" t="n">
        <f aca="false">SUM(C53:E53)-SUM(I53:K53)</f>
        <v>0</v>
      </c>
      <c r="P53" s="69"/>
    </row>
    <row r="54" customFormat="false" ht="15.75" hidden="false" customHeight="true" outlineLevel="0" collapsed="false">
      <c r="A54" s="74"/>
      <c r="B54" s="75" t="s">
        <v>47</v>
      </c>
      <c r="C54" s="76"/>
      <c r="D54" s="77"/>
      <c r="E54" s="35" t="n">
        <v>3000</v>
      </c>
      <c r="F54" s="78"/>
      <c r="G54" s="72"/>
      <c r="H54" s="65"/>
      <c r="I54" s="76"/>
      <c r="J54" s="77"/>
      <c r="K54" s="35" t="n">
        <v>3000</v>
      </c>
      <c r="L54" s="78"/>
      <c r="M54" s="72"/>
      <c r="N54" s="65"/>
      <c r="O54" s="73" t="n">
        <f aca="false">SUM(C54:E54)-SUM(I54:K54)</f>
        <v>0</v>
      </c>
      <c r="P54" s="69"/>
    </row>
    <row r="55" customFormat="false" ht="15.75" hidden="false" customHeight="true" outlineLevel="0" collapsed="false">
      <c r="A55" s="74"/>
      <c r="B55" s="75" t="s">
        <v>36</v>
      </c>
      <c r="C55" s="76"/>
      <c r="D55" s="77"/>
      <c r="E55" s="35" t="n">
        <v>1000</v>
      </c>
      <c r="F55" s="78"/>
      <c r="G55" s="72"/>
      <c r="H55" s="65"/>
      <c r="I55" s="76"/>
      <c r="J55" s="77"/>
      <c r="K55" s="35" t="n">
        <v>1000</v>
      </c>
      <c r="L55" s="78"/>
      <c r="M55" s="72"/>
      <c r="N55" s="65"/>
      <c r="O55" s="73" t="n">
        <f aca="false">SUM(C55:E55)-SUM(I55:K55)</f>
        <v>0</v>
      </c>
      <c r="P55" s="69"/>
    </row>
    <row r="56" customFormat="false" ht="15.75" hidden="false" customHeight="true" outlineLevel="0" collapsed="false">
      <c r="A56" s="17"/>
      <c r="B56" s="85"/>
      <c r="C56" s="76"/>
      <c r="D56" s="77"/>
      <c r="E56" s="20"/>
      <c r="F56" s="78"/>
      <c r="G56" s="72"/>
      <c r="H56" s="65"/>
      <c r="I56" s="66"/>
      <c r="J56" s="66"/>
      <c r="K56" s="66"/>
      <c r="L56" s="24"/>
      <c r="M56" s="24"/>
      <c r="N56" s="24"/>
      <c r="O56" s="25"/>
      <c r="P56" s="69"/>
    </row>
    <row r="57" customFormat="false" ht="15.75" hidden="false" customHeight="true" outlineLevel="0" collapsed="false">
      <c r="A57" s="26" t="n">
        <v>11</v>
      </c>
      <c r="B57" s="67" t="s">
        <v>48</v>
      </c>
      <c r="C57" s="28" t="n">
        <f aca="false">SUM(E58:E60)</f>
        <v>1800</v>
      </c>
      <c r="D57" s="28"/>
      <c r="E57" s="28"/>
      <c r="F57" s="28"/>
      <c r="G57" s="28"/>
      <c r="H57" s="28"/>
      <c r="I57" s="28" t="n">
        <f aca="false">SUM(K58:K60)</f>
        <v>1300</v>
      </c>
      <c r="J57" s="28"/>
      <c r="K57" s="28"/>
      <c r="L57" s="28"/>
      <c r="M57" s="28"/>
      <c r="N57" s="28"/>
      <c r="O57" s="68" t="n">
        <f aca="false">C57-I57</f>
        <v>500</v>
      </c>
      <c r="P57" s="69"/>
    </row>
    <row r="58" customFormat="false" ht="15.75" hidden="false" customHeight="true" outlineLevel="0" collapsed="false">
      <c r="A58" s="17"/>
      <c r="B58" s="80" t="s">
        <v>49</v>
      </c>
      <c r="C58" s="76"/>
      <c r="D58" s="77"/>
      <c r="E58" s="35" t="n">
        <v>1100</v>
      </c>
      <c r="F58" s="78"/>
      <c r="G58" s="72"/>
      <c r="H58" s="65"/>
      <c r="I58" s="76"/>
      <c r="J58" s="77"/>
      <c r="K58" s="35" t="n">
        <v>1100</v>
      </c>
      <c r="L58" s="78"/>
      <c r="M58" s="72"/>
      <c r="N58" s="65"/>
      <c r="O58" s="73" t="n">
        <f aca="false">SUM(C58:E58)-SUM(I58:K58)</f>
        <v>0</v>
      </c>
      <c r="P58" s="69"/>
    </row>
    <row r="59" customFormat="false" ht="15.75" hidden="false" customHeight="true" outlineLevel="0" collapsed="false">
      <c r="A59" s="17"/>
      <c r="B59" s="80" t="s">
        <v>50</v>
      </c>
      <c r="C59" s="76"/>
      <c r="D59" s="77"/>
      <c r="E59" s="35" t="n">
        <v>500</v>
      </c>
      <c r="F59" s="78"/>
      <c r="G59" s="72"/>
      <c r="H59" s="65"/>
      <c r="I59" s="76"/>
      <c r="J59" s="77"/>
      <c r="K59" s="35" t="s">
        <v>51</v>
      </c>
      <c r="L59" s="78"/>
      <c r="M59" s="72"/>
      <c r="N59" s="65"/>
      <c r="O59" s="73" t="n">
        <f aca="false">-500</f>
        <v>-500</v>
      </c>
      <c r="P59" s="86"/>
      <c r="Q59" s="1" t="s">
        <v>52</v>
      </c>
    </row>
    <row r="60" customFormat="false" ht="15.75" hidden="false" customHeight="true" outlineLevel="0" collapsed="false">
      <c r="A60" s="74"/>
      <c r="B60" s="75" t="s">
        <v>53</v>
      </c>
      <c r="C60" s="76"/>
      <c r="D60" s="77"/>
      <c r="E60" s="35" t="n">
        <v>200</v>
      </c>
      <c r="F60" s="78"/>
      <c r="G60" s="72"/>
      <c r="H60" s="65"/>
      <c r="I60" s="76"/>
      <c r="J60" s="77"/>
      <c r="K60" s="35" t="n">
        <v>200</v>
      </c>
      <c r="L60" s="78"/>
      <c r="M60" s="72"/>
      <c r="N60" s="65"/>
      <c r="O60" s="73" t="n">
        <f aca="false">SUM(C60:E60)-SUM(I60:K60)</f>
        <v>0</v>
      </c>
      <c r="P60" s="69"/>
    </row>
    <row r="61" customFormat="false" ht="15.75" hidden="false" customHeight="true" outlineLevel="0" collapsed="false">
      <c r="A61" s="74"/>
      <c r="B61" s="75"/>
      <c r="C61" s="76"/>
      <c r="D61" s="77"/>
      <c r="E61" s="35"/>
      <c r="F61" s="78"/>
      <c r="G61" s="72"/>
      <c r="H61" s="65"/>
      <c r="I61" s="76"/>
      <c r="J61" s="77"/>
      <c r="K61" s="35"/>
      <c r="L61" s="78"/>
      <c r="M61" s="72"/>
      <c r="N61" s="65"/>
      <c r="O61" s="73"/>
      <c r="P61" s="69"/>
    </row>
    <row r="62" customFormat="false" ht="15.75" hidden="false" customHeight="true" outlineLevel="0" collapsed="false">
      <c r="A62" s="26" t="n">
        <v>14</v>
      </c>
      <c r="B62" s="67" t="s">
        <v>54</v>
      </c>
      <c r="C62" s="28" t="n">
        <f aca="false">SUM(E63:E67)</f>
        <v>13500</v>
      </c>
      <c r="D62" s="28"/>
      <c r="E62" s="28"/>
      <c r="F62" s="28"/>
      <c r="G62" s="28"/>
      <c r="H62" s="28"/>
      <c r="I62" s="28" t="n">
        <f aca="false">SUM(K63:K67)</f>
        <v>13500</v>
      </c>
      <c r="J62" s="28"/>
      <c r="K62" s="28"/>
      <c r="L62" s="28"/>
      <c r="M62" s="28"/>
      <c r="N62" s="28"/>
      <c r="O62" s="68" t="n">
        <f aca="false">C62-I62</f>
        <v>0</v>
      </c>
      <c r="P62" s="69"/>
    </row>
    <row r="63" customFormat="false" ht="15.75" hidden="false" customHeight="true" outlineLevel="0" collapsed="false">
      <c r="A63" s="17"/>
      <c r="B63" s="80" t="s">
        <v>36</v>
      </c>
      <c r="C63" s="76"/>
      <c r="D63" s="77"/>
      <c r="E63" s="35" t="n">
        <v>2500</v>
      </c>
      <c r="F63" s="78"/>
      <c r="G63" s="72"/>
      <c r="H63" s="65"/>
      <c r="I63" s="76"/>
      <c r="J63" s="77"/>
      <c r="K63" s="35" t="n">
        <v>2500</v>
      </c>
      <c r="L63" s="78"/>
      <c r="M63" s="72"/>
      <c r="N63" s="65"/>
      <c r="O63" s="73" t="n">
        <f aca="false">SUM(C63:E63)-SUM(I63:K63)</f>
        <v>0</v>
      </c>
      <c r="P63" s="69"/>
    </row>
    <row r="64" customFormat="false" ht="15.75" hidden="false" customHeight="true" outlineLevel="0" collapsed="false">
      <c r="A64" s="74"/>
      <c r="B64" s="75" t="s">
        <v>55</v>
      </c>
      <c r="C64" s="76"/>
      <c r="D64" s="77"/>
      <c r="E64" s="35" t="n">
        <v>4000</v>
      </c>
      <c r="F64" s="78"/>
      <c r="G64" s="72"/>
      <c r="H64" s="65"/>
      <c r="I64" s="76"/>
      <c r="J64" s="77"/>
      <c r="K64" s="35" t="n">
        <v>4000</v>
      </c>
      <c r="L64" s="78"/>
      <c r="M64" s="72"/>
      <c r="N64" s="65"/>
      <c r="O64" s="73" t="n">
        <f aca="false">SUM(C64:E64)-SUM(I64:K64)</f>
        <v>0</v>
      </c>
      <c r="P64" s="69"/>
    </row>
    <row r="65" customFormat="false" ht="15.75" hidden="false" customHeight="true" outlineLevel="0" collapsed="false">
      <c r="A65" s="74"/>
      <c r="B65" s="75" t="s">
        <v>39</v>
      </c>
      <c r="C65" s="76"/>
      <c r="D65" s="77"/>
      <c r="E65" s="35" t="n">
        <v>0</v>
      </c>
      <c r="F65" s="78"/>
      <c r="G65" s="72"/>
      <c r="H65" s="65"/>
      <c r="I65" s="76"/>
      <c r="J65" s="77"/>
      <c r="K65" s="35" t="n">
        <v>0</v>
      </c>
      <c r="L65" s="78"/>
      <c r="M65" s="72"/>
      <c r="N65" s="65"/>
      <c r="O65" s="73" t="n">
        <f aca="false">SUM(C65:E65)-SUM(I65:K65)</f>
        <v>0</v>
      </c>
      <c r="P65" s="69"/>
    </row>
    <row r="66" customFormat="false" ht="15.75" hidden="false" customHeight="true" outlineLevel="0" collapsed="false">
      <c r="A66" s="74"/>
      <c r="B66" s="75" t="s">
        <v>56</v>
      </c>
      <c r="C66" s="76"/>
      <c r="D66" s="77"/>
      <c r="E66" s="35" t="n">
        <v>2000</v>
      </c>
      <c r="F66" s="78"/>
      <c r="G66" s="72"/>
      <c r="H66" s="65"/>
      <c r="I66" s="76"/>
      <c r="J66" s="77"/>
      <c r="K66" s="35" t="n">
        <v>2000</v>
      </c>
      <c r="L66" s="78"/>
      <c r="M66" s="72"/>
      <c r="N66" s="65"/>
      <c r="O66" s="73" t="n">
        <f aca="false">SUM(C66:E66)-SUM(I66:K66)</f>
        <v>0</v>
      </c>
      <c r="P66" s="69"/>
    </row>
    <row r="67" customFormat="false" ht="15.75" hidden="false" customHeight="true" outlineLevel="0" collapsed="false">
      <c r="A67" s="74"/>
      <c r="B67" s="75" t="s">
        <v>57</v>
      </c>
      <c r="C67" s="76"/>
      <c r="D67" s="77"/>
      <c r="E67" s="35" t="n">
        <v>5000</v>
      </c>
      <c r="F67" s="78"/>
      <c r="G67" s="72"/>
      <c r="H67" s="65"/>
      <c r="I67" s="76"/>
      <c r="J67" s="77"/>
      <c r="K67" s="35" t="n">
        <v>5000</v>
      </c>
      <c r="L67" s="78"/>
      <c r="M67" s="72"/>
      <c r="N67" s="65"/>
      <c r="O67" s="73" t="n">
        <f aca="false">SUM(C67:E67)-SUM(I67:K67)</f>
        <v>0</v>
      </c>
      <c r="P67" s="69"/>
    </row>
    <row r="68" customFormat="false" ht="15.75" hidden="false" customHeight="true" outlineLevel="0" collapsed="false">
      <c r="A68" s="74"/>
      <c r="B68" s="75"/>
      <c r="C68" s="76"/>
      <c r="D68" s="77"/>
      <c r="E68" s="35"/>
      <c r="F68" s="78"/>
      <c r="G68" s="72"/>
      <c r="H68" s="65"/>
      <c r="I68" s="76"/>
      <c r="J68" s="77"/>
      <c r="K68" s="35"/>
      <c r="L68" s="78"/>
      <c r="M68" s="72"/>
      <c r="N68" s="65"/>
      <c r="O68" s="73"/>
      <c r="P68" s="69"/>
    </row>
    <row r="69" customFormat="false" ht="15.75" hidden="false" customHeight="true" outlineLevel="0" collapsed="false">
      <c r="A69" s="26" t="n">
        <v>16</v>
      </c>
      <c r="B69" s="67" t="s">
        <v>58</v>
      </c>
      <c r="C69" s="28" t="n">
        <v>52000</v>
      </c>
      <c r="D69" s="28"/>
      <c r="E69" s="28"/>
      <c r="F69" s="28"/>
      <c r="G69" s="28"/>
      <c r="H69" s="28"/>
      <c r="I69" s="28" t="n">
        <v>52000</v>
      </c>
      <c r="J69" s="28"/>
      <c r="K69" s="28"/>
      <c r="L69" s="28"/>
      <c r="M69" s="28"/>
      <c r="N69" s="28"/>
      <c r="O69" s="68" t="n">
        <f aca="false">C69-I69</f>
        <v>0</v>
      </c>
      <c r="P69" s="69"/>
    </row>
    <row r="70" customFormat="false" ht="15.75" hidden="false" customHeight="true" outlineLevel="0" collapsed="false">
      <c r="A70" s="74"/>
      <c r="B70" s="75"/>
      <c r="C70" s="76"/>
      <c r="D70" s="77"/>
      <c r="E70" s="35"/>
      <c r="F70" s="78"/>
      <c r="G70" s="72"/>
      <c r="H70" s="65"/>
      <c r="I70" s="76"/>
      <c r="J70" s="77"/>
      <c r="K70" s="35"/>
      <c r="L70" s="78"/>
      <c r="M70" s="72"/>
      <c r="N70" s="65"/>
      <c r="O70" s="73"/>
      <c r="P70" s="7"/>
    </row>
    <row r="71" customFormat="false" ht="15.75" hidden="false" customHeight="true" outlineLevel="0" collapsed="false">
      <c r="A71" s="87" t="n">
        <v>19</v>
      </c>
      <c r="B71" s="88" t="s">
        <v>59</v>
      </c>
      <c r="C71" s="89" t="n">
        <f aca="false">C13+C23+C34+C40+C45+C52+C57+C62+C69</f>
        <v>137000</v>
      </c>
      <c r="D71" s="89"/>
      <c r="E71" s="89"/>
      <c r="F71" s="89"/>
      <c r="G71" s="89"/>
      <c r="H71" s="89"/>
      <c r="I71" s="89" t="n">
        <f aca="false">I13+I23+I34+I40+I45+I52+I57+I62+I69</f>
        <v>136500</v>
      </c>
      <c r="J71" s="89"/>
      <c r="K71" s="89"/>
      <c r="L71" s="89"/>
      <c r="M71" s="89"/>
      <c r="N71" s="89"/>
      <c r="O71" s="90" t="n">
        <f aca="false">C71-I71</f>
        <v>500</v>
      </c>
      <c r="P71" s="7"/>
    </row>
    <row r="72" customFormat="false" ht="15.75" hidden="false" customHeight="true" outlineLevel="0" collapsed="false">
      <c r="A72" s="17"/>
      <c r="B72" s="85"/>
      <c r="C72" s="76"/>
      <c r="D72" s="77"/>
      <c r="E72" s="20"/>
      <c r="F72" s="78"/>
      <c r="G72" s="72"/>
      <c r="H72" s="65"/>
      <c r="I72" s="66"/>
      <c r="J72" s="66"/>
      <c r="K72" s="66"/>
      <c r="L72" s="24"/>
      <c r="M72" s="24"/>
      <c r="N72" s="24"/>
      <c r="O72" s="25"/>
      <c r="P72" s="7"/>
    </row>
    <row r="73" customFormat="false" ht="15.75" hidden="false" customHeight="true" outlineLevel="0" collapsed="false">
      <c r="A73" s="91" t="n">
        <v>20</v>
      </c>
      <c r="B73" s="92" t="s">
        <v>60</v>
      </c>
      <c r="C73" s="93" t="n">
        <f aca="false">C9-C71</f>
        <v>-37000</v>
      </c>
      <c r="D73" s="93"/>
      <c r="E73" s="93"/>
      <c r="F73" s="94"/>
      <c r="G73" s="94"/>
      <c r="H73" s="95"/>
      <c r="I73" s="93" t="n">
        <f aca="false">I9-I71</f>
        <v>-32500</v>
      </c>
      <c r="J73" s="93"/>
      <c r="K73" s="93"/>
      <c r="L73" s="96"/>
      <c r="M73" s="96"/>
      <c r="N73" s="96"/>
      <c r="O73" s="97" t="n">
        <f aca="false">C73-I73</f>
        <v>-4500</v>
      </c>
      <c r="P73" s="7"/>
    </row>
    <row r="74" customFormat="false" ht="15.75" hidden="false" customHeight="true" outlineLevel="0" collapsed="false">
      <c r="A74" s="7"/>
      <c r="B74" s="7"/>
      <c r="C74" s="98"/>
      <c r="D74" s="99"/>
      <c r="E74" s="100"/>
      <c r="F74" s="98"/>
      <c r="G74" s="99"/>
      <c r="H74" s="100"/>
      <c r="I74" s="98"/>
      <c r="J74" s="99"/>
      <c r="K74" s="100"/>
      <c r="L74" s="98"/>
      <c r="M74" s="99"/>
      <c r="N74" s="100"/>
      <c r="O74" s="101"/>
      <c r="P74" s="7"/>
    </row>
    <row r="75" customFormat="false" ht="15.75" hidden="false" customHeight="true" outlineLevel="0" collapsed="false">
      <c r="A75" s="7"/>
      <c r="B75" s="7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1"/>
      <c r="P75" s="7"/>
    </row>
    <row r="76" customFormat="false" ht="15.75" hidden="false" customHeight="true" outlineLevel="0" collapsed="false">
      <c r="A76" s="7"/>
      <c r="B76" s="7"/>
      <c r="C76" s="102"/>
      <c r="D76" s="102"/>
      <c r="E76" s="102"/>
      <c r="F76" s="102"/>
      <c r="G76" s="102"/>
      <c r="H76" s="102"/>
      <c r="I76" s="102"/>
      <c r="J76" s="103"/>
      <c r="K76" s="102"/>
      <c r="L76" s="102"/>
      <c r="M76" s="102"/>
      <c r="N76" s="102"/>
      <c r="O76" s="101"/>
      <c r="P76" s="7"/>
    </row>
    <row r="77" customFormat="false" ht="15.75" hidden="false" customHeight="true" outlineLevel="0" collapsed="false">
      <c r="A77" s="7"/>
      <c r="B77" s="7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1"/>
      <c r="P77" s="7"/>
    </row>
    <row r="78" customFormat="false" ht="15.75" hidden="false" customHeight="true" outlineLevel="0" collapsed="false">
      <c r="A78" s="7"/>
      <c r="B78" s="7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1"/>
      <c r="P78" s="7"/>
    </row>
    <row r="79" customFormat="false" ht="15.75" hidden="false" customHeight="true" outlineLevel="0" collapsed="false">
      <c r="A79" s="7"/>
      <c r="B79" s="7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1"/>
      <c r="P79" s="7"/>
    </row>
    <row r="80" customFormat="false" ht="15.75" hidden="false" customHeight="true" outlineLevel="0" collapsed="false">
      <c r="A80" s="7"/>
      <c r="B80" s="7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1"/>
      <c r="P80" s="7"/>
    </row>
    <row r="81" customFormat="false" ht="15.75" hidden="false" customHeight="true" outlineLevel="0" collapsed="false">
      <c r="A81" s="101"/>
      <c r="B81" s="101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1"/>
      <c r="P81" s="101"/>
    </row>
    <row r="82" customFormat="false" ht="15.75" hidden="false" customHeight="true" outlineLevel="0" collapsed="false">
      <c r="A82" s="101"/>
      <c r="B82" s="101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1"/>
      <c r="P82" s="101"/>
    </row>
    <row r="83" customFormat="false" ht="15.75" hidden="false" customHeight="true" outlineLevel="0" collapsed="false">
      <c r="A83" s="101"/>
      <c r="B83" s="101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1"/>
      <c r="P83" s="101"/>
    </row>
    <row r="84" customFormat="false" ht="15.75" hidden="false" customHeight="true" outlineLevel="0" collapsed="false">
      <c r="A84" s="101"/>
      <c r="B84" s="101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1"/>
      <c r="P84" s="101"/>
    </row>
    <row r="85" customFormat="false" ht="15.75" hidden="false" customHeight="true" outlineLevel="0" collapsed="false">
      <c r="A85" s="101"/>
      <c r="B85" s="101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1"/>
      <c r="P85" s="101"/>
    </row>
    <row r="86" customFormat="false" ht="15.75" hidden="false" customHeight="true" outlineLevel="0" collapsed="false">
      <c r="A86" s="101"/>
      <c r="B86" s="101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1"/>
      <c r="P86" s="101"/>
    </row>
    <row r="87" customFormat="false" ht="15.75" hidden="false" customHeight="true" outlineLevel="0" collapsed="false">
      <c r="A87" s="101"/>
      <c r="B87" s="101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1"/>
      <c r="P87" s="101"/>
    </row>
    <row r="88" customFormat="false" ht="15.75" hidden="false" customHeight="true" outlineLevel="0" collapsed="false">
      <c r="A88" s="101"/>
      <c r="B88" s="101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1"/>
      <c r="P88" s="101"/>
    </row>
    <row r="89" customFormat="false" ht="15.75" hidden="false" customHeight="true" outlineLevel="0" collapsed="false">
      <c r="A89" s="101"/>
      <c r="B89" s="101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1"/>
      <c r="P89" s="101"/>
    </row>
    <row r="90" customFormat="false" ht="15.75" hidden="false" customHeight="true" outlineLevel="0" collapsed="false">
      <c r="A90" s="101"/>
      <c r="B90" s="101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1"/>
      <c r="P90" s="101"/>
    </row>
    <row r="91" customFormat="false" ht="15.75" hidden="false" customHeight="true" outlineLevel="0" collapsed="false">
      <c r="A91" s="101"/>
      <c r="B91" s="101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1"/>
      <c r="P91" s="101"/>
    </row>
    <row r="92" customFormat="false" ht="15.75" hidden="false" customHeight="true" outlineLevel="0" collapsed="false">
      <c r="A92" s="101"/>
      <c r="B92" s="101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1"/>
      <c r="P92" s="101"/>
    </row>
    <row r="93" customFormat="false" ht="15.75" hidden="false" customHeight="true" outlineLevel="0" collapsed="false">
      <c r="A93" s="101"/>
      <c r="B93" s="101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1"/>
      <c r="P93" s="101"/>
    </row>
    <row r="94" customFormat="false" ht="15.75" hidden="false" customHeight="true" outlineLevel="0" collapsed="false">
      <c r="A94" s="101"/>
      <c r="B94" s="101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1"/>
      <c r="P94" s="101"/>
    </row>
    <row r="95" customFormat="false" ht="15.75" hidden="false" customHeight="true" outlineLevel="0" collapsed="false">
      <c r="A95" s="101"/>
      <c r="B95" s="101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1"/>
      <c r="P95" s="101"/>
    </row>
    <row r="96" customFormat="false" ht="15.75" hidden="false" customHeight="true" outlineLevel="0" collapsed="false">
      <c r="A96" s="101"/>
      <c r="B96" s="101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1"/>
      <c r="P96" s="101"/>
    </row>
    <row r="97" customFormat="false" ht="15.75" hidden="false" customHeight="true" outlineLevel="0" collapsed="false">
      <c r="A97" s="101"/>
      <c r="B97" s="101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1"/>
      <c r="P97" s="101"/>
    </row>
    <row r="98" customFormat="false" ht="15.75" hidden="false" customHeight="true" outlineLevel="0" collapsed="false">
      <c r="A98" s="101"/>
      <c r="B98" s="101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1"/>
      <c r="P98" s="101"/>
    </row>
    <row r="99" customFormat="false" ht="15.75" hidden="false" customHeight="true" outlineLevel="0" collapsed="false">
      <c r="A99" s="101"/>
      <c r="B99" s="101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1"/>
      <c r="P99" s="101"/>
    </row>
    <row r="100" customFormat="false" ht="15.75" hidden="false" customHeight="true" outlineLevel="0" collapsed="false">
      <c r="A100" s="101"/>
      <c r="B100" s="101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1"/>
      <c r="P100" s="101"/>
    </row>
    <row r="101" customFormat="false" ht="15.75" hidden="false" customHeight="true" outlineLevel="0" collapsed="false">
      <c r="A101" s="101"/>
      <c r="B101" s="101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1"/>
      <c r="P101" s="101"/>
    </row>
    <row r="102" customFormat="false" ht="15.75" hidden="false" customHeight="true" outlineLevel="0" collapsed="false">
      <c r="A102" s="101"/>
      <c r="B102" s="101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1"/>
      <c r="P102" s="101"/>
    </row>
    <row r="103" customFormat="false" ht="15.75" hidden="false" customHeight="true" outlineLevel="0" collapsed="false">
      <c r="A103" s="101"/>
      <c r="B103" s="101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1"/>
      <c r="P103" s="101"/>
    </row>
    <row r="104" customFormat="false" ht="15.75" hidden="false" customHeight="true" outlineLevel="0" collapsed="false">
      <c r="A104" s="101"/>
      <c r="B104" s="101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1"/>
      <c r="P104" s="101"/>
    </row>
    <row r="105" customFormat="false" ht="15.75" hidden="false" customHeight="true" outlineLevel="0" collapsed="false">
      <c r="A105" s="101"/>
      <c r="B105" s="101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1"/>
      <c r="P105" s="101"/>
    </row>
    <row r="106" customFormat="false" ht="15.75" hidden="false" customHeight="true" outlineLevel="0" collapsed="false">
      <c r="A106" s="101"/>
      <c r="B106" s="101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1"/>
      <c r="P106" s="101"/>
    </row>
    <row r="107" customFormat="false" ht="15.75" hidden="false" customHeight="true" outlineLevel="0" collapsed="false">
      <c r="A107" s="101"/>
      <c r="B107" s="101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1"/>
      <c r="P107" s="101"/>
    </row>
    <row r="108" customFormat="false" ht="15.75" hidden="false" customHeight="true" outlineLevel="0" collapsed="false">
      <c r="A108" s="101"/>
      <c r="B108" s="101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1"/>
      <c r="P108" s="101"/>
    </row>
    <row r="109" customFormat="false" ht="15.75" hidden="false" customHeight="true" outlineLevel="0" collapsed="false">
      <c r="A109" s="101"/>
      <c r="B109" s="101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1"/>
      <c r="P109" s="101"/>
    </row>
    <row r="110" customFormat="false" ht="15.75" hidden="false" customHeight="true" outlineLevel="0" collapsed="false">
      <c r="A110" s="101"/>
      <c r="B110" s="101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1"/>
      <c r="P110" s="101"/>
    </row>
    <row r="111" customFormat="false" ht="15.75" hidden="false" customHeight="true" outlineLevel="0" collapsed="false">
      <c r="A111" s="101"/>
      <c r="B111" s="101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1"/>
      <c r="P111" s="101"/>
    </row>
    <row r="112" customFormat="false" ht="15.75" hidden="false" customHeight="true" outlineLevel="0" collapsed="false">
      <c r="A112" s="101"/>
      <c r="B112" s="101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1"/>
      <c r="P112" s="101"/>
    </row>
    <row r="113" customFormat="false" ht="15.75" hidden="false" customHeight="true" outlineLevel="0" collapsed="false">
      <c r="A113" s="101"/>
      <c r="B113" s="101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1"/>
      <c r="P113" s="101"/>
    </row>
    <row r="114" customFormat="false" ht="15.75" hidden="false" customHeight="true" outlineLevel="0" collapsed="false">
      <c r="A114" s="101"/>
      <c r="B114" s="101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1"/>
      <c r="P114" s="101"/>
    </row>
    <row r="115" customFormat="false" ht="15.75" hidden="false" customHeight="true" outlineLevel="0" collapsed="false">
      <c r="A115" s="101"/>
      <c r="B115" s="101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1"/>
      <c r="P115" s="101"/>
    </row>
    <row r="116" customFormat="false" ht="15.75" hidden="false" customHeight="true" outlineLevel="0" collapsed="false">
      <c r="A116" s="101"/>
      <c r="B116" s="101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1"/>
      <c r="P116" s="101"/>
    </row>
    <row r="117" customFormat="false" ht="15.75" hidden="false" customHeight="true" outlineLevel="0" collapsed="false">
      <c r="A117" s="101"/>
      <c r="B117" s="101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1"/>
      <c r="P117" s="101"/>
    </row>
    <row r="118" customFormat="false" ht="15.75" hidden="false" customHeight="true" outlineLevel="0" collapsed="false">
      <c r="A118" s="101"/>
      <c r="B118" s="101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1"/>
      <c r="P118" s="101"/>
    </row>
    <row r="119" customFormat="false" ht="15.75" hidden="false" customHeight="true" outlineLevel="0" collapsed="false">
      <c r="A119" s="101"/>
      <c r="B119" s="101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1"/>
      <c r="P119" s="101"/>
    </row>
    <row r="120" customFormat="false" ht="15.75" hidden="false" customHeight="true" outlineLevel="0" collapsed="false">
      <c r="A120" s="101"/>
      <c r="B120" s="101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1"/>
      <c r="P120" s="101"/>
    </row>
    <row r="121" customFormat="false" ht="15.75" hidden="false" customHeight="true" outlineLevel="0" collapsed="false">
      <c r="A121" s="101"/>
      <c r="B121" s="101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1"/>
      <c r="P121" s="101"/>
    </row>
    <row r="122" customFormat="false" ht="15.75" hidden="false" customHeight="true" outlineLevel="0" collapsed="false">
      <c r="A122" s="101"/>
      <c r="B122" s="101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1"/>
      <c r="P122" s="101"/>
    </row>
    <row r="123" customFormat="false" ht="15.75" hidden="false" customHeight="true" outlineLevel="0" collapsed="false">
      <c r="A123" s="101"/>
      <c r="B123" s="101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1"/>
      <c r="P123" s="101"/>
    </row>
    <row r="124" customFormat="false" ht="15.75" hidden="false" customHeight="true" outlineLevel="0" collapsed="false">
      <c r="A124" s="101"/>
      <c r="B124" s="101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1"/>
      <c r="P124" s="101"/>
    </row>
    <row r="125" customFormat="false" ht="15.75" hidden="false" customHeight="true" outlineLevel="0" collapsed="false">
      <c r="A125" s="101"/>
      <c r="B125" s="101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1"/>
      <c r="P125" s="101"/>
    </row>
    <row r="126" customFormat="false" ht="15.75" hidden="false" customHeight="true" outlineLevel="0" collapsed="false">
      <c r="A126" s="101"/>
      <c r="B126" s="101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1"/>
      <c r="P126" s="101"/>
    </row>
    <row r="127" customFormat="false" ht="15.75" hidden="false" customHeight="true" outlineLevel="0" collapsed="false">
      <c r="A127" s="101"/>
      <c r="B127" s="101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1"/>
      <c r="P127" s="101"/>
    </row>
    <row r="128" customFormat="false" ht="15.75" hidden="false" customHeight="true" outlineLevel="0" collapsed="false">
      <c r="A128" s="101"/>
      <c r="B128" s="101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1"/>
      <c r="P128" s="101"/>
    </row>
    <row r="129" customFormat="false" ht="15.75" hidden="false" customHeight="true" outlineLevel="0" collapsed="false">
      <c r="A129" s="101"/>
      <c r="B129" s="101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1"/>
      <c r="P129" s="101"/>
    </row>
    <row r="130" customFormat="false" ht="15.75" hidden="false" customHeight="true" outlineLevel="0" collapsed="false">
      <c r="A130" s="101"/>
      <c r="B130" s="101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1"/>
      <c r="P130" s="101"/>
    </row>
    <row r="131" customFormat="false" ht="15.75" hidden="false" customHeight="true" outlineLevel="0" collapsed="false">
      <c r="A131" s="101"/>
      <c r="B131" s="101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1"/>
      <c r="P131" s="101"/>
    </row>
    <row r="132" customFormat="false" ht="15.75" hidden="false" customHeight="true" outlineLevel="0" collapsed="false">
      <c r="A132" s="101"/>
      <c r="B132" s="101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1"/>
      <c r="P132" s="101"/>
    </row>
    <row r="133" customFormat="false" ht="15.75" hidden="false" customHeight="true" outlineLevel="0" collapsed="false">
      <c r="A133" s="101"/>
      <c r="B133" s="101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1"/>
      <c r="P133" s="101"/>
    </row>
    <row r="134" customFormat="false" ht="15.75" hidden="false" customHeight="true" outlineLevel="0" collapsed="false">
      <c r="A134" s="101"/>
      <c r="B134" s="101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1"/>
      <c r="P134" s="101"/>
    </row>
    <row r="135" customFormat="false" ht="15.75" hidden="false" customHeight="true" outlineLevel="0" collapsed="false">
      <c r="A135" s="101"/>
      <c r="B135" s="101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1"/>
      <c r="P135" s="101"/>
    </row>
    <row r="136" customFormat="false" ht="15.75" hidden="false" customHeight="true" outlineLevel="0" collapsed="false">
      <c r="A136" s="101"/>
      <c r="B136" s="101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1"/>
      <c r="P136" s="101"/>
    </row>
    <row r="137" customFormat="false" ht="15.75" hidden="false" customHeight="true" outlineLevel="0" collapsed="false">
      <c r="A137" s="101"/>
      <c r="B137" s="101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1"/>
      <c r="P137" s="101"/>
    </row>
    <row r="138" customFormat="false" ht="15.75" hidden="false" customHeight="true" outlineLevel="0" collapsed="false">
      <c r="A138" s="101"/>
      <c r="B138" s="101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1"/>
      <c r="P138" s="101"/>
    </row>
    <row r="139" customFormat="false" ht="15.75" hidden="false" customHeight="true" outlineLevel="0" collapsed="false">
      <c r="A139" s="101"/>
      <c r="B139" s="101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1"/>
      <c r="P139" s="101"/>
    </row>
    <row r="140" customFormat="false" ht="15.75" hidden="false" customHeight="true" outlineLevel="0" collapsed="false">
      <c r="A140" s="101"/>
      <c r="B140" s="101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1"/>
      <c r="P140" s="101"/>
    </row>
    <row r="141" customFormat="false" ht="15.75" hidden="false" customHeight="true" outlineLevel="0" collapsed="false">
      <c r="A141" s="101"/>
      <c r="B141" s="101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1"/>
      <c r="P141" s="101"/>
    </row>
    <row r="142" customFormat="false" ht="15.75" hidden="false" customHeight="true" outlineLevel="0" collapsed="false">
      <c r="A142" s="101"/>
      <c r="B142" s="101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1"/>
      <c r="P142" s="101"/>
    </row>
    <row r="143" customFormat="false" ht="15.75" hidden="false" customHeight="true" outlineLevel="0" collapsed="false">
      <c r="A143" s="101"/>
      <c r="B143" s="101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1"/>
      <c r="P143" s="101"/>
    </row>
    <row r="144" customFormat="false" ht="15.75" hidden="false" customHeight="true" outlineLevel="0" collapsed="false">
      <c r="A144" s="101"/>
      <c r="B144" s="101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1"/>
      <c r="P144" s="101"/>
    </row>
    <row r="145" customFormat="false" ht="15.75" hidden="false" customHeight="true" outlineLevel="0" collapsed="false">
      <c r="A145" s="101"/>
      <c r="B145" s="101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1"/>
      <c r="P145" s="101"/>
    </row>
    <row r="146" customFormat="false" ht="15.75" hidden="false" customHeight="true" outlineLevel="0" collapsed="false">
      <c r="A146" s="101"/>
      <c r="B146" s="101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1"/>
      <c r="P146" s="101"/>
    </row>
    <row r="147" customFormat="false" ht="15.75" hidden="false" customHeight="true" outlineLevel="0" collapsed="false">
      <c r="A147" s="101"/>
      <c r="B147" s="101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1"/>
      <c r="P147" s="101"/>
    </row>
    <row r="148" customFormat="false" ht="15.75" hidden="false" customHeight="true" outlineLevel="0" collapsed="false">
      <c r="A148" s="101"/>
      <c r="B148" s="101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1"/>
      <c r="P148" s="101"/>
    </row>
    <row r="149" customFormat="false" ht="15.75" hidden="false" customHeight="true" outlineLevel="0" collapsed="false">
      <c r="A149" s="101"/>
      <c r="B149" s="101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1"/>
      <c r="P149" s="101"/>
    </row>
    <row r="150" customFormat="false" ht="15.75" hidden="false" customHeight="true" outlineLevel="0" collapsed="false">
      <c r="A150" s="101"/>
      <c r="B150" s="101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1"/>
      <c r="P150" s="101"/>
    </row>
    <row r="151" customFormat="false" ht="15.75" hidden="false" customHeight="true" outlineLevel="0" collapsed="false">
      <c r="A151" s="101"/>
      <c r="B151" s="101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1"/>
      <c r="P151" s="101"/>
    </row>
    <row r="152" customFormat="false" ht="15.75" hidden="false" customHeight="true" outlineLevel="0" collapsed="false">
      <c r="A152" s="101"/>
      <c r="B152" s="101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1"/>
      <c r="P152" s="101"/>
    </row>
    <row r="153" customFormat="false" ht="15.75" hidden="false" customHeight="true" outlineLevel="0" collapsed="false">
      <c r="A153" s="101"/>
      <c r="B153" s="101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1"/>
      <c r="P153" s="101"/>
    </row>
    <row r="154" customFormat="false" ht="15.75" hidden="false" customHeight="true" outlineLevel="0" collapsed="false">
      <c r="A154" s="101"/>
      <c r="B154" s="101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1"/>
      <c r="P154" s="101"/>
    </row>
    <row r="155" customFormat="false" ht="15.75" hidden="false" customHeight="true" outlineLevel="0" collapsed="false">
      <c r="A155" s="101"/>
      <c r="B155" s="101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1"/>
      <c r="P155" s="101"/>
    </row>
    <row r="156" customFormat="false" ht="15.75" hidden="false" customHeight="true" outlineLevel="0" collapsed="false">
      <c r="A156" s="101"/>
      <c r="B156" s="101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1"/>
      <c r="P156" s="101"/>
    </row>
    <row r="157" customFormat="false" ht="15.75" hidden="false" customHeight="true" outlineLevel="0" collapsed="false">
      <c r="A157" s="101"/>
      <c r="B157" s="101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1"/>
      <c r="P157" s="101"/>
    </row>
    <row r="158" customFormat="false" ht="15.75" hidden="false" customHeight="true" outlineLevel="0" collapsed="false">
      <c r="A158" s="101"/>
      <c r="B158" s="101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1"/>
      <c r="P158" s="101"/>
    </row>
    <row r="159" customFormat="false" ht="15.75" hidden="false" customHeight="true" outlineLevel="0" collapsed="false">
      <c r="A159" s="101"/>
      <c r="B159" s="101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1"/>
      <c r="P159" s="101"/>
    </row>
    <row r="160" customFormat="false" ht="15.75" hidden="false" customHeight="true" outlineLevel="0" collapsed="false">
      <c r="A160" s="101"/>
      <c r="B160" s="10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1"/>
      <c r="P160" s="101"/>
    </row>
    <row r="161" customFormat="false" ht="15.75" hidden="false" customHeight="true" outlineLevel="0" collapsed="false">
      <c r="A161" s="101"/>
      <c r="B161" s="101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1"/>
      <c r="P161" s="101"/>
    </row>
    <row r="162" customFormat="false" ht="15.75" hidden="false" customHeight="true" outlineLevel="0" collapsed="false">
      <c r="A162" s="101"/>
      <c r="B162" s="101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1"/>
      <c r="P162" s="101"/>
    </row>
    <row r="163" customFormat="false" ht="15.75" hidden="false" customHeight="true" outlineLevel="0" collapsed="false">
      <c r="A163" s="101"/>
      <c r="B163" s="101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1"/>
      <c r="P163" s="101"/>
    </row>
    <row r="164" customFormat="false" ht="15.75" hidden="false" customHeight="true" outlineLevel="0" collapsed="false">
      <c r="A164" s="101"/>
      <c r="B164" s="101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1"/>
      <c r="P164" s="101"/>
    </row>
    <row r="165" customFormat="false" ht="15.75" hidden="false" customHeight="true" outlineLevel="0" collapsed="false">
      <c r="A165" s="101"/>
      <c r="B165" s="101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1"/>
      <c r="P165" s="101"/>
    </row>
    <row r="166" customFormat="false" ht="15.75" hidden="false" customHeight="true" outlineLevel="0" collapsed="false">
      <c r="A166" s="101"/>
      <c r="B166" s="101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1"/>
      <c r="P166" s="101"/>
    </row>
    <row r="167" customFormat="false" ht="15.75" hidden="false" customHeight="true" outlineLevel="0" collapsed="false">
      <c r="A167" s="101"/>
      <c r="B167" s="10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1"/>
      <c r="P167" s="101"/>
    </row>
    <row r="168" customFormat="false" ht="15.75" hidden="false" customHeight="true" outlineLevel="0" collapsed="false">
      <c r="A168" s="101"/>
      <c r="B168" s="101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1"/>
      <c r="P168" s="101"/>
    </row>
    <row r="169" customFormat="false" ht="15.75" hidden="false" customHeight="true" outlineLevel="0" collapsed="false">
      <c r="A169" s="101"/>
      <c r="B169" s="101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1"/>
      <c r="P169" s="101"/>
    </row>
    <row r="170" customFormat="false" ht="15.75" hidden="false" customHeight="true" outlineLevel="0" collapsed="false">
      <c r="A170" s="101"/>
      <c r="B170" s="101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1"/>
      <c r="P170" s="101"/>
    </row>
    <row r="171" customFormat="false" ht="15.75" hidden="false" customHeight="true" outlineLevel="0" collapsed="false">
      <c r="A171" s="101"/>
      <c r="B171" s="101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1"/>
      <c r="P171" s="101"/>
    </row>
    <row r="172" customFormat="false" ht="15.75" hidden="false" customHeight="true" outlineLevel="0" collapsed="false">
      <c r="A172" s="101"/>
      <c r="B172" s="101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1"/>
      <c r="P172" s="101"/>
    </row>
    <row r="173" customFormat="false" ht="15.75" hidden="false" customHeight="true" outlineLevel="0" collapsed="false">
      <c r="A173" s="101"/>
      <c r="B173" s="101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1"/>
      <c r="P173" s="101"/>
    </row>
    <row r="174" customFormat="false" ht="15.75" hidden="false" customHeight="true" outlineLevel="0" collapsed="false">
      <c r="A174" s="101"/>
      <c r="B174" s="101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1"/>
      <c r="P174" s="101"/>
    </row>
    <row r="175" customFormat="false" ht="15.75" hidden="false" customHeight="true" outlineLevel="0" collapsed="false">
      <c r="A175" s="101"/>
      <c r="B175" s="101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1"/>
      <c r="P175" s="101"/>
    </row>
    <row r="176" customFormat="false" ht="15.75" hidden="false" customHeight="true" outlineLevel="0" collapsed="false">
      <c r="A176" s="101"/>
      <c r="B176" s="101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1"/>
      <c r="P176" s="101"/>
    </row>
    <row r="177" customFormat="false" ht="15.75" hidden="false" customHeight="true" outlineLevel="0" collapsed="false">
      <c r="A177" s="101"/>
      <c r="B177" s="101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1"/>
      <c r="P177" s="101"/>
    </row>
    <row r="178" customFormat="false" ht="15.75" hidden="false" customHeight="true" outlineLevel="0" collapsed="false">
      <c r="A178" s="101"/>
      <c r="B178" s="101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1"/>
      <c r="P178" s="101"/>
    </row>
    <row r="179" customFormat="false" ht="15.75" hidden="false" customHeight="true" outlineLevel="0" collapsed="false">
      <c r="A179" s="101"/>
      <c r="B179" s="10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1"/>
      <c r="P179" s="101"/>
    </row>
    <row r="180" customFormat="false" ht="15.75" hidden="false" customHeight="true" outlineLevel="0" collapsed="false">
      <c r="A180" s="101"/>
      <c r="B180" s="101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1"/>
      <c r="P180" s="101"/>
    </row>
    <row r="181" customFormat="false" ht="15.75" hidden="false" customHeight="true" outlineLevel="0" collapsed="false">
      <c r="A181" s="101"/>
      <c r="B181" s="101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1"/>
      <c r="P181" s="101"/>
    </row>
    <row r="182" customFormat="false" ht="15.75" hidden="false" customHeight="true" outlineLevel="0" collapsed="false">
      <c r="A182" s="101"/>
      <c r="B182" s="101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1"/>
      <c r="P182" s="101"/>
    </row>
    <row r="183" customFormat="false" ht="15.75" hidden="false" customHeight="true" outlineLevel="0" collapsed="false">
      <c r="A183" s="101"/>
      <c r="B183" s="101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1"/>
      <c r="P183" s="101"/>
    </row>
    <row r="184" customFormat="false" ht="15.75" hidden="false" customHeight="true" outlineLevel="0" collapsed="false">
      <c r="A184" s="101"/>
      <c r="B184" s="101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1"/>
      <c r="P184" s="101"/>
    </row>
    <row r="185" customFormat="false" ht="15.75" hidden="false" customHeight="true" outlineLevel="0" collapsed="false">
      <c r="A185" s="101"/>
      <c r="B185" s="101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1"/>
      <c r="P185" s="101"/>
    </row>
    <row r="186" customFormat="false" ht="15.75" hidden="false" customHeight="true" outlineLevel="0" collapsed="false">
      <c r="A186" s="101"/>
      <c r="B186" s="10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1"/>
      <c r="P186" s="101"/>
    </row>
    <row r="187" customFormat="false" ht="15.75" hidden="false" customHeight="true" outlineLevel="0" collapsed="false">
      <c r="A187" s="101"/>
      <c r="B187" s="101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1"/>
      <c r="P187" s="101"/>
    </row>
    <row r="188" customFormat="false" ht="15.75" hidden="false" customHeight="true" outlineLevel="0" collapsed="false">
      <c r="A188" s="101"/>
      <c r="B188" s="10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1"/>
      <c r="P188" s="101"/>
    </row>
    <row r="189" customFormat="false" ht="15.75" hidden="false" customHeight="true" outlineLevel="0" collapsed="false">
      <c r="A189" s="101"/>
      <c r="B189" s="101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1"/>
      <c r="P189" s="101"/>
    </row>
    <row r="190" customFormat="false" ht="15.75" hidden="false" customHeight="true" outlineLevel="0" collapsed="false">
      <c r="A190" s="101"/>
      <c r="B190" s="101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1"/>
      <c r="P190" s="101"/>
    </row>
    <row r="191" customFormat="false" ht="15.75" hidden="false" customHeight="true" outlineLevel="0" collapsed="false">
      <c r="A191" s="101"/>
      <c r="B191" s="101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1"/>
      <c r="P191" s="101"/>
    </row>
    <row r="192" customFormat="false" ht="15.75" hidden="false" customHeight="true" outlineLevel="0" collapsed="false">
      <c r="A192" s="101"/>
      <c r="B192" s="101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1"/>
      <c r="P192" s="101"/>
    </row>
    <row r="193" customFormat="false" ht="15.75" hidden="false" customHeight="true" outlineLevel="0" collapsed="false">
      <c r="A193" s="101"/>
      <c r="B193" s="101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1"/>
      <c r="P193" s="101"/>
    </row>
    <row r="194" customFormat="false" ht="15.75" hidden="false" customHeight="true" outlineLevel="0" collapsed="false">
      <c r="A194" s="101"/>
      <c r="B194" s="101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1"/>
      <c r="P194" s="101"/>
    </row>
    <row r="195" customFormat="false" ht="15.75" hidden="false" customHeight="true" outlineLevel="0" collapsed="false">
      <c r="A195" s="101"/>
      <c r="B195" s="101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1"/>
      <c r="P195" s="101"/>
    </row>
    <row r="196" customFormat="false" ht="15.75" hidden="false" customHeight="true" outlineLevel="0" collapsed="false">
      <c r="A196" s="101"/>
      <c r="B196" s="101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1"/>
      <c r="P196" s="101"/>
    </row>
    <row r="197" customFormat="false" ht="15.75" hidden="false" customHeight="true" outlineLevel="0" collapsed="false">
      <c r="A197" s="101"/>
      <c r="B197" s="101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1"/>
      <c r="P197" s="101"/>
    </row>
    <row r="198" customFormat="false" ht="15.75" hidden="false" customHeight="true" outlineLevel="0" collapsed="false">
      <c r="A198" s="101"/>
      <c r="B198" s="101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1"/>
      <c r="P198" s="101"/>
    </row>
    <row r="199" customFormat="false" ht="15.75" hidden="false" customHeight="true" outlineLevel="0" collapsed="false">
      <c r="A199" s="101"/>
      <c r="B199" s="101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1"/>
      <c r="P199" s="101"/>
    </row>
    <row r="200" customFormat="false" ht="15.75" hidden="false" customHeight="true" outlineLevel="0" collapsed="false">
      <c r="A200" s="101"/>
      <c r="B200" s="10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1"/>
      <c r="P200" s="101"/>
    </row>
    <row r="201" customFormat="false" ht="15.75" hidden="false" customHeight="true" outlineLevel="0" collapsed="false">
      <c r="A201" s="101"/>
      <c r="B201" s="101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1"/>
      <c r="P201" s="101"/>
    </row>
    <row r="202" customFormat="false" ht="15.75" hidden="false" customHeight="true" outlineLevel="0" collapsed="false">
      <c r="A202" s="101"/>
      <c r="B202" s="101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1"/>
      <c r="P202" s="101"/>
    </row>
    <row r="203" customFormat="false" ht="15.75" hidden="false" customHeight="true" outlineLevel="0" collapsed="false">
      <c r="A203" s="101"/>
      <c r="B203" s="101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1"/>
      <c r="P203" s="101"/>
    </row>
    <row r="204" customFormat="false" ht="15.75" hidden="false" customHeight="true" outlineLevel="0" collapsed="false">
      <c r="A204" s="101"/>
      <c r="B204" s="101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1"/>
      <c r="P204" s="101"/>
    </row>
    <row r="205" customFormat="false" ht="15.75" hidden="false" customHeight="true" outlineLevel="0" collapsed="false">
      <c r="A205" s="101"/>
      <c r="B205" s="101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1"/>
      <c r="P205" s="101"/>
    </row>
    <row r="206" customFormat="false" ht="15.75" hidden="false" customHeight="true" outlineLevel="0" collapsed="false">
      <c r="A206" s="101"/>
      <c r="B206" s="101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1"/>
      <c r="P206" s="101"/>
    </row>
    <row r="207" customFormat="false" ht="15.75" hidden="false" customHeight="true" outlineLevel="0" collapsed="false">
      <c r="A207" s="101"/>
      <c r="B207" s="101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1"/>
      <c r="P207" s="101"/>
    </row>
    <row r="208" customFormat="false" ht="15.75" hidden="false" customHeight="true" outlineLevel="0" collapsed="false">
      <c r="A208" s="101"/>
      <c r="B208" s="101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1"/>
      <c r="P208" s="101"/>
    </row>
    <row r="209" customFormat="false" ht="15.75" hidden="false" customHeight="true" outlineLevel="0" collapsed="false">
      <c r="A209" s="101"/>
      <c r="B209" s="101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1"/>
      <c r="P209" s="101"/>
    </row>
    <row r="210" customFormat="false" ht="15.75" hidden="false" customHeight="true" outlineLevel="0" collapsed="false">
      <c r="A210" s="101"/>
      <c r="B210" s="101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1"/>
      <c r="P210" s="101"/>
    </row>
    <row r="211" customFormat="false" ht="15.75" hidden="false" customHeight="true" outlineLevel="0" collapsed="false">
      <c r="A211" s="101"/>
      <c r="B211" s="10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1"/>
      <c r="P211" s="101"/>
    </row>
    <row r="212" customFormat="false" ht="15.75" hidden="false" customHeight="true" outlineLevel="0" collapsed="false">
      <c r="A212" s="101"/>
      <c r="B212" s="10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1"/>
      <c r="P212" s="101"/>
    </row>
    <row r="213" customFormat="false" ht="15.75" hidden="false" customHeight="true" outlineLevel="0" collapsed="false">
      <c r="A213" s="101"/>
      <c r="B213" s="101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1"/>
      <c r="P213" s="101"/>
    </row>
    <row r="214" customFormat="false" ht="15.75" hidden="false" customHeight="true" outlineLevel="0" collapsed="false">
      <c r="A214" s="101"/>
      <c r="B214" s="101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1"/>
      <c r="P214" s="101"/>
    </row>
    <row r="215" customFormat="false" ht="15.75" hidden="false" customHeight="true" outlineLevel="0" collapsed="false">
      <c r="A215" s="101"/>
      <c r="B215" s="101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1"/>
      <c r="P215" s="101"/>
    </row>
    <row r="216" customFormat="false" ht="15.75" hidden="false" customHeight="true" outlineLevel="0" collapsed="false">
      <c r="A216" s="101"/>
      <c r="B216" s="101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1"/>
      <c r="P216" s="101"/>
    </row>
    <row r="217" customFormat="false" ht="15.75" hidden="false" customHeight="true" outlineLevel="0" collapsed="false">
      <c r="A217" s="101"/>
      <c r="B217" s="101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1"/>
      <c r="P217" s="101"/>
    </row>
    <row r="218" customFormat="false" ht="15.75" hidden="false" customHeight="true" outlineLevel="0" collapsed="false">
      <c r="A218" s="101"/>
      <c r="B218" s="101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1"/>
      <c r="P218" s="101"/>
    </row>
    <row r="219" customFormat="false" ht="15.75" hidden="false" customHeight="true" outlineLevel="0" collapsed="false">
      <c r="A219" s="101"/>
      <c r="B219" s="101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1"/>
      <c r="P219" s="101"/>
    </row>
    <row r="220" customFormat="false" ht="15.75" hidden="false" customHeight="true" outlineLevel="0" collapsed="false">
      <c r="A220" s="101"/>
      <c r="B220" s="101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1"/>
      <c r="P220" s="101"/>
    </row>
    <row r="221" customFormat="false" ht="15.75" hidden="false" customHeight="true" outlineLevel="0" collapsed="false">
      <c r="A221" s="101"/>
      <c r="B221" s="101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1"/>
      <c r="P221" s="101"/>
    </row>
    <row r="222" customFormat="false" ht="15.75" hidden="false" customHeight="true" outlineLevel="0" collapsed="false">
      <c r="A222" s="101"/>
      <c r="B222" s="101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1"/>
      <c r="P222" s="101"/>
    </row>
    <row r="223" customFormat="false" ht="15.75" hidden="false" customHeight="true" outlineLevel="0" collapsed="false">
      <c r="A223" s="101"/>
      <c r="B223" s="101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1"/>
      <c r="P223" s="101"/>
    </row>
    <row r="224" customFormat="false" ht="15.75" hidden="false" customHeight="true" outlineLevel="0" collapsed="false">
      <c r="A224" s="101"/>
      <c r="B224" s="101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1"/>
      <c r="P224" s="101"/>
    </row>
    <row r="225" customFormat="false" ht="15.75" hidden="false" customHeight="true" outlineLevel="0" collapsed="false">
      <c r="A225" s="101"/>
      <c r="B225" s="101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1"/>
      <c r="P225" s="101"/>
    </row>
    <row r="226" customFormat="false" ht="15.75" hidden="false" customHeight="true" outlineLevel="0" collapsed="false">
      <c r="A226" s="101"/>
      <c r="B226" s="101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1"/>
      <c r="P226" s="101"/>
    </row>
    <row r="227" customFormat="false" ht="15.75" hidden="false" customHeight="true" outlineLevel="0" collapsed="false">
      <c r="A227" s="101"/>
      <c r="B227" s="101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1"/>
      <c r="P227" s="101"/>
    </row>
    <row r="228" customFormat="false" ht="15.75" hidden="false" customHeight="true" outlineLevel="0" collapsed="false">
      <c r="A228" s="101"/>
      <c r="B228" s="101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1"/>
      <c r="P228" s="101"/>
    </row>
    <row r="229" customFormat="false" ht="15.75" hidden="false" customHeight="true" outlineLevel="0" collapsed="false">
      <c r="A229" s="101"/>
      <c r="B229" s="101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1"/>
      <c r="P229" s="101"/>
    </row>
    <row r="230" customFormat="false" ht="15.75" hidden="false" customHeight="true" outlineLevel="0" collapsed="false">
      <c r="A230" s="101"/>
      <c r="B230" s="101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1"/>
      <c r="P230" s="101"/>
    </row>
    <row r="231" customFormat="false" ht="15.75" hidden="false" customHeight="true" outlineLevel="0" collapsed="false">
      <c r="A231" s="101"/>
      <c r="B231" s="101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1"/>
      <c r="P231" s="101"/>
    </row>
    <row r="232" customFormat="false" ht="15.75" hidden="false" customHeight="true" outlineLevel="0" collapsed="false">
      <c r="A232" s="101"/>
      <c r="B232" s="101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1"/>
      <c r="P232" s="101"/>
    </row>
    <row r="233" customFormat="false" ht="15.75" hidden="false" customHeight="true" outlineLevel="0" collapsed="false">
      <c r="A233" s="101"/>
      <c r="B233" s="101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1"/>
      <c r="P233" s="101"/>
    </row>
    <row r="234" customFormat="false" ht="15.75" hidden="false" customHeight="true" outlineLevel="0" collapsed="false">
      <c r="A234" s="101"/>
      <c r="B234" s="101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1"/>
      <c r="P234" s="101"/>
    </row>
    <row r="235" customFormat="false" ht="15.75" hidden="false" customHeight="true" outlineLevel="0" collapsed="false">
      <c r="A235" s="101"/>
      <c r="B235" s="101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1"/>
      <c r="P235" s="101"/>
    </row>
    <row r="236" customFormat="false" ht="15.75" hidden="false" customHeight="true" outlineLevel="0" collapsed="false">
      <c r="A236" s="101"/>
      <c r="B236" s="101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1"/>
      <c r="P236" s="101"/>
    </row>
    <row r="237" customFormat="false" ht="15.75" hidden="false" customHeight="true" outlineLevel="0" collapsed="false">
      <c r="A237" s="101"/>
      <c r="B237" s="101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1"/>
      <c r="P237" s="101"/>
    </row>
    <row r="238" customFormat="false" ht="15.75" hidden="false" customHeight="true" outlineLevel="0" collapsed="false">
      <c r="A238" s="101"/>
      <c r="B238" s="101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1"/>
      <c r="P238" s="101"/>
    </row>
    <row r="239" customFormat="false" ht="15.75" hidden="false" customHeight="true" outlineLevel="0" collapsed="false">
      <c r="A239" s="101"/>
      <c r="B239" s="10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1"/>
      <c r="P239" s="101"/>
    </row>
    <row r="240" customFormat="false" ht="15.75" hidden="false" customHeight="true" outlineLevel="0" collapsed="false">
      <c r="A240" s="101"/>
      <c r="B240" s="101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1"/>
      <c r="P240" s="101"/>
    </row>
    <row r="241" customFormat="false" ht="15.75" hidden="false" customHeight="true" outlineLevel="0" collapsed="false">
      <c r="A241" s="101"/>
      <c r="B241" s="101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1"/>
      <c r="P241" s="101"/>
    </row>
    <row r="242" customFormat="false" ht="15.75" hidden="false" customHeight="true" outlineLevel="0" collapsed="false">
      <c r="A242" s="101"/>
      <c r="B242" s="101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1"/>
      <c r="P242" s="101"/>
    </row>
    <row r="243" customFormat="false" ht="15.75" hidden="false" customHeight="true" outlineLevel="0" collapsed="false">
      <c r="A243" s="101"/>
      <c r="B243" s="101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1"/>
      <c r="P243" s="101"/>
    </row>
    <row r="244" customFormat="false" ht="15.75" hidden="false" customHeight="true" outlineLevel="0" collapsed="false">
      <c r="A244" s="101"/>
      <c r="B244" s="101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1"/>
      <c r="P244" s="101"/>
    </row>
    <row r="245" customFormat="false" ht="15.75" hidden="false" customHeight="true" outlineLevel="0" collapsed="false">
      <c r="A245" s="101"/>
      <c r="B245" s="101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1"/>
      <c r="P245" s="101"/>
    </row>
    <row r="246" customFormat="false" ht="15.75" hidden="false" customHeight="true" outlineLevel="0" collapsed="false">
      <c r="A246" s="101"/>
      <c r="B246" s="101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1"/>
      <c r="P246" s="101"/>
    </row>
    <row r="247" customFormat="false" ht="15.75" hidden="false" customHeight="true" outlineLevel="0" collapsed="false">
      <c r="A247" s="101"/>
      <c r="B247" s="101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1"/>
      <c r="P247" s="101"/>
    </row>
    <row r="248" customFormat="false" ht="15.75" hidden="false" customHeight="true" outlineLevel="0" collapsed="false">
      <c r="A248" s="101"/>
      <c r="B248" s="101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1"/>
      <c r="P248" s="101"/>
    </row>
    <row r="249" customFormat="false" ht="15.75" hidden="false" customHeight="true" outlineLevel="0" collapsed="false">
      <c r="A249" s="101"/>
      <c r="B249" s="101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1"/>
      <c r="P249" s="101"/>
    </row>
    <row r="250" customFormat="false" ht="15.75" hidden="false" customHeight="true" outlineLevel="0" collapsed="false">
      <c r="A250" s="101"/>
      <c r="B250" s="101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1"/>
      <c r="P250" s="101"/>
    </row>
    <row r="251" customFormat="false" ht="15.75" hidden="false" customHeight="true" outlineLevel="0" collapsed="false">
      <c r="A251" s="101"/>
      <c r="B251" s="101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1"/>
      <c r="P251" s="101"/>
    </row>
    <row r="252" customFormat="false" ht="15.75" hidden="false" customHeight="true" outlineLevel="0" collapsed="false">
      <c r="A252" s="101"/>
      <c r="B252" s="101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1"/>
      <c r="P252" s="101"/>
    </row>
    <row r="253" customFormat="false" ht="15.75" hidden="false" customHeight="true" outlineLevel="0" collapsed="false">
      <c r="A253" s="101"/>
      <c r="B253" s="101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1"/>
      <c r="P253" s="101"/>
    </row>
    <row r="254" customFormat="false" ht="15.75" hidden="false" customHeight="true" outlineLevel="0" collapsed="false">
      <c r="A254" s="101"/>
      <c r="B254" s="101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1"/>
      <c r="P254" s="101"/>
    </row>
    <row r="255" customFormat="false" ht="15.75" hidden="false" customHeight="true" outlineLevel="0" collapsed="false">
      <c r="A255" s="101"/>
      <c r="B255" s="101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1"/>
      <c r="P255" s="101"/>
    </row>
    <row r="256" customFormat="false" ht="15.75" hidden="false" customHeight="true" outlineLevel="0" collapsed="false">
      <c r="A256" s="101"/>
      <c r="B256" s="101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1"/>
      <c r="P256" s="101"/>
    </row>
    <row r="257" customFormat="false" ht="15.75" hidden="false" customHeight="true" outlineLevel="0" collapsed="false">
      <c r="A257" s="101"/>
      <c r="B257" s="101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1"/>
      <c r="P257" s="101"/>
    </row>
    <row r="258" customFormat="false" ht="15.75" hidden="false" customHeight="true" outlineLevel="0" collapsed="false">
      <c r="A258" s="101"/>
      <c r="B258" s="101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1"/>
      <c r="P258" s="101"/>
    </row>
    <row r="259" customFormat="false" ht="15.75" hidden="false" customHeight="true" outlineLevel="0" collapsed="false">
      <c r="A259" s="101"/>
      <c r="B259" s="101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1"/>
      <c r="P259" s="101"/>
    </row>
    <row r="260" customFormat="false" ht="15.75" hidden="false" customHeight="true" outlineLevel="0" collapsed="false">
      <c r="A260" s="101"/>
      <c r="B260" s="101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1"/>
      <c r="P260" s="101"/>
    </row>
    <row r="261" customFormat="false" ht="15.75" hidden="false" customHeight="true" outlineLevel="0" collapsed="false">
      <c r="A261" s="101"/>
      <c r="B261" s="101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1"/>
      <c r="P261" s="101"/>
    </row>
    <row r="262" customFormat="false" ht="15.75" hidden="false" customHeight="true" outlineLevel="0" collapsed="false">
      <c r="A262" s="101"/>
      <c r="B262" s="101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1"/>
      <c r="P262" s="101"/>
    </row>
    <row r="263" customFormat="false" ht="15.75" hidden="false" customHeight="true" outlineLevel="0" collapsed="false">
      <c r="A263" s="101"/>
      <c r="B263" s="101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1"/>
      <c r="P263" s="101"/>
    </row>
    <row r="264" customFormat="false" ht="15.75" hidden="false" customHeight="true" outlineLevel="0" collapsed="false">
      <c r="A264" s="101"/>
      <c r="B264" s="101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1"/>
      <c r="P264" s="101"/>
    </row>
    <row r="265" customFormat="false" ht="15.75" hidden="false" customHeight="true" outlineLevel="0" collapsed="false">
      <c r="A265" s="101"/>
      <c r="B265" s="101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1"/>
      <c r="P265" s="101"/>
    </row>
    <row r="266" customFormat="false" ht="15.75" hidden="false" customHeight="true" outlineLevel="0" collapsed="false">
      <c r="A266" s="101"/>
      <c r="B266" s="101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1"/>
      <c r="P266" s="101"/>
    </row>
    <row r="267" customFormat="false" ht="15.75" hidden="false" customHeight="true" outlineLevel="0" collapsed="false">
      <c r="A267" s="101"/>
      <c r="B267" s="101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1"/>
      <c r="P267" s="101"/>
    </row>
    <row r="268" customFormat="false" ht="15.75" hidden="false" customHeight="true" outlineLevel="0" collapsed="false">
      <c r="A268" s="101"/>
      <c r="B268" s="101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1"/>
      <c r="P268" s="101"/>
    </row>
    <row r="269" customFormat="false" ht="15.75" hidden="false" customHeight="true" outlineLevel="0" collapsed="false">
      <c r="A269" s="101"/>
      <c r="B269" s="101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1"/>
      <c r="P269" s="101"/>
    </row>
    <row r="270" customFormat="false" ht="15.75" hidden="false" customHeight="true" outlineLevel="0" collapsed="false">
      <c r="A270" s="101"/>
      <c r="B270" s="101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1"/>
      <c r="P270" s="101"/>
    </row>
    <row r="271" customFormat="false" ht="15.75" hidden="false" customHeight="true" outlineLevel="0" collapsed="false">
      <c r="A271" s="101"/>
      <c r="B271" s="101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1"/>
      <c r="P271" s="101"/>
    </row>
    <row r="272" customFormat="false" ht="15.75" hidden="false" customHeight="true" outlineLevel="0" collapsed="false">
      <c r="A272" s="101"/>
      <c r="B272" s="101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1"/>
      <c r="P272" s="101"/>
    </row>
    <row r="273" customFormat="false" ht="15.75" hidden="false" customHeight="true" outlineLevel="0" collapsed="false">
      <c r="A273" s="101"/>
      <c r="B273" s="101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1"/>
      <c r="P273" s="101"/>
    </row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</sheetData>
  <mergeCells count="39">
    <mergeCell ref="C1:H1"/>
    <mergeCell ref="I1:N1"/>
    <mergeCell ref="C2:E2"/>
    <mergeCell ref="F2:H2"/>
    <mergeCell ref="I2:K2"/>
    <mergeCell ref="L2:N2"/>
    <mergeCell ref="C3:H3"/>
    <mergeCell ref="I3:N3"/>
    <mergeCell ref="I4:K4"/>
    <mergeCell ref="C5:H5"/>
    <mergeCell ref="I5:N5"/>
    <mergeCell ref="C7:H7"/>
    <mergeCell ref="I7:N7"/>
    <mergeCell ref="C9:H9"/>
    <mergeCell ref="I9:N9"/>
    <mergeCell ref="C11:H11"/>
    <mergeCell ref="I11:N11"/>
    <mergeCell ref="C13:H13"/>
    <mergeCell ref="I13:N13"/>
    <mergeCell ref="C23:H23"/>
    <mergeCell ref="I23:N23"/>
    <mergeCell ref="C34:H34"/>
    <mergeCell ref="I34:N34"/>
    <mergeCell ref="C40:H40"/>
    <mergeCell ref="I40:N40"/>
    <mergeCell ref="C45:H45"/>
    <mergeCell ref="I45:N45"/>
    <mergeCell ref="C52:H52"/>
    <mergeCell ref="I52:N52"/>
    <mergeCell ref="C57:H57"/>
    <mergeCell ref="I57:N57"/>
    <mergeCell ref="C62:H62"/>
    <mergeCell ref="I62:N62"/>
    <mergeCell ref="C69:H69"/>
    <mergeCell ref="I69:N69"/>
    <mergeCell ref="C71:H71"/>
    <mergeCell ref="I71:N71"/>
    <mergeCell ref="C73:E73"/>
    <mergeCell ref="I73:K7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Collabora_Office/24.04.6.3$Linux_X86_64 LibreOffice_project/c7dc432db1ebfff42d5280dd4bf60b6d85417e15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2021-09-06T18:50:13Z</dcterms:created>
  <dc:creator>Alexander Viand</dc:creator>
  <dc:description/>
  <dc:language>en-GB</dc:language>
  <cp:lastModifiedBy/>
  <dcterms:modified xsi:type="dcterms:W3CDTF">2024-09-16T20:20:23Z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